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89" documentId="14_{D2837F87-D5BF-4F29-BD6A-086B64C6BD3A}" xr6:coauthVersionLast="47" xr6:coauthVersionMax="47" xr10:uidLastSave="{5F2B2172-7341-45E1-8A87-340B59EC7D6A}"/>
  <bookViews>
    <workbookView xWindow="-110" yWindow="-110" windowWidth="19420" windowHeight="10420" firstSheet="25" activeTab="32" xr2:uid="{00000000-000D-0000-FFFF-FFFF00000000}"/>
  </bookViews>
  <sheets>
    <sheet name="Setup" sheetId="27" r:id="rId1"/>
    <sheet name="Mars" sheetId="52" r:id="rId2"/>
    <sheet name="April" sheetId="51" r:id="rId3"/>
    <sheet name="Mai" sheetId="53" r:id="rId4"/>
    <sheet name="Juni" sheetId="1" r:id="rId5"/>
    <sheet name="Juli" sheetId="40" r:id="rId6"/>
    <sheet name="August" sheetId="41" r:id="rId7"/>
    <sheet name="September" sheetId="42" r:id="rId8"/>
    <sheet name="Oktober" sheetId="43" r:id="rId9"/>
    <sheet name="November" sheetId="44" r:id="rId10"/>
    <sheet name="Desember" sheetId="45" r:id="rId11"/>
    <sheet name="Januar 21" sheetId="54" r:id="rId12"/>
    <sheet name="Februar 21" sheetId="55" r:id="rId13"/>
    <sheet name="Mars 21" sheetId="56" r:id="rId14"/>
    <sheet name="April 21" sheetId="57" r:id="rId15"/>
    <sheet name="Mai 2021" sheetId="58" r:id="rId16"/>
    <sheet name="Juni 2021" sheetId="59" r:id="rId17"/>
    <sheet name="Juli 21" sheetId="60" r:id="rId18"/>
    <sheet name="August 21" sheetId="61" r:id="rId19"/>
    <sheet name="Sept 21" sheetId="62" r:id="rId20"/>
    <sheet name="Okt 21" sheetId="63" r:id="rId21"/>
    <sheet name="November 21" sheetId="64" r:id="rId22"/>
    <sheet name="Desember 21" sheetId="65" r:id="rId23"/>
    <sheet name="Januar 22" sheetId="66" r:id="rId24"/>
    <sheet name="Februar 22" sheetId="67" r:id="rId25"/>
    <sheet name="Mars 22" sheetId="68" r:id="rId26"/>
    <sheet name="April 22" sheetId="69" r:id="rId27"/>
    <sheet name="Mai 22" sheetId="70" r:id="rId28"/>
    <sheet name="Juni 22" sheetId="71" r:id="rId29"/>
    <sheet name="Juli 22" sheetId="72" r:id="rId30"/>
    <sheet name="Aug 22" sheetId="73" r:id="rId31"/>
    <sheet name="Sept 22" sheetId="74" r:id="rId32"/>
    <sheet name="Okt 22" sheetId="75" r:id="rId33"/>
    <sheet name="Nov 22" sheetId="76" r:id="rId34"/>
    <sheet name="Des 22" sheetId="77" r:id="rId35"/>
    <sheet name="Ark1" sheetId="78" r:id="rId36"/>
  </sheets>
  <externalReferences>
    <externalReference r:id="rId37"/>
  </externalReferences>
  <definedNames>
    <definedName name="start_day">Setup!$D$10</definedName>
    <definedName name="_xlnm.Print_Area" localSheetId="2">April!$A$1:$Z$45</definedName>
    <definedName name="_xlnm.Print_Area" localSheetId="6">August!$A$1:$Z$48</definedName>
    <definedName name="_xlnm.Print_Area" localSheetId="10">Desember!$A$1:$Z$45</definedName>
    <definedName name="_xlnm.Print_Area" localSheetId="5">Juli!$A$1:$Z$45</definedName>
    <definedName name="_xlnm.Print_Area" localSheetId="4">Juni!$A$1:$Z$48</definedName>
    <definedName name="_xlnm.Print_Area" localSheetId="9">November!$A$1:$Z$45</definedName>
    <definedName name="_xlnm.Print_Area" localSheetId="8">Oktober!$A$1:$Z$45</definedName>
    <definedName name="_xlnm.Print_Area" localSheetId="7">September!$A$1:$Z$46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78" l="1"/>
  <c r="A9" i="78" s="1"/>
  <c r="A10" i="77"/>
  <c r="C10" i="77" s="1"/>
  <c r="A10" i="76"/>
  <c r="A9" i="76" s="1"/>
  <c r="A10" i="75"/>
  <c r="C10" i="75" s="1"/>
  <c r="A10" i="74"/>
  <c r="C10" i="74" s="1"/>
  <c r="A10" i="73"/>
  <c r="C10" i="73" s="1"/>
  <c r="A10" i="72"/>
  <c r="C10" i="72" s="1"/>
  <c r="A10" i="71"/>
  <c r="C10" i="71" s="1"/>
  <c r="A10" i="70"/>
  <c r="C10" i="70" s="1"/>
  <c r="A10" i="69"/>
  <c r="C10" i="69" s="1"/>
  <c r="A10" i="68"/>
  <c r="A9" i="68" s="1"/>
  <c r="A10" i="67"/>
  <c r="C10" i="67" s="1"/>
  <c r="A10" i="66"/>
  <c r="C10" i="66" s="1"/>
  <c r="A10" i="65"/>
  <c r="A9" i="65" s="1"/>
  <c r="A10" i="64"/>
  <c r="C10" i="64" s="1"/>
  <c r="A10" i="63"/>
  <c r="C10" i="63" s="1"/>
  <c r="A10" i="62"/>
  <c r="A9" i="62" s="1"/>
  <c r="A10" i="61"/>
  <c r="A9" i="61" s="1"/>
  <c r="A10" i="60"/>
  <c r="C10" i="60" s="1"/>
  <c r="A10" i="59"/>
  <c r="C10" i="59" s="1"/>
  <c r="C10" i="78" l="1"/>
  <c r="E10" i="77"/>
  <c r="C9" i="77"/>
  <c r="A9" i="77"/>
  <c r="C10" i="76"/>
  <c r="E10" i="75"/>
  <c r="C9" i="75"/>
  <c r="A9" i="75"/>
  <c r="E10" i="74"/>
  <c r="C9" i="74"/>
  <c r="A9" i="74"/>
  <c r="E10" i="73"/>
  <c r="C9" i="73"/>
  <c r="A9" i="73"/>
  <c r="E10" i="72"/>
  <c r="C9" i="72"/>
  <c r="A9" i="72"/>
  <c r="E10" i="71"/>
  <c r="C9" i="71"/>
  <c r="A9" i="71"/>
  <c r="E10" i="70"/>
  <c r="C9" i="70"/>
  <c r="A9" i="70"/>
  <c r="E10" i="69"/>
  <c r="C9" i="69"/>
  <c r="A9" i="69"/>
  <c r="C10" i="68"/>
  <c r="E10" i="67"/>
  <c r="C9" i="67"/>
  <c r="A9" i="67"/>
  <c r="E10" i="66"/>
  <c r="C9" i="66"/>
  <c r="A9" i="66"/>
  <c r="C10" i="65"/>
  <c r="E10" i="64"/>
  <c r="C9" i="64"/>
  <c r="A9" i="64"/>
  <c r="E10" i="63"/>
  <c r="C9" i="63"/>
  <c r="A9" i="63"/>
  <c r="C10" i="62"/>
  <c r="C10" i="61"/>
  <c r="C9" i="60"/>
  <c r="E10" i="60"/>
  <c r="A9" i="60"/>
  <c r="E10" i="59"/>
  <c r="C9" i="59"/>
  <c r="A9" i="59"/>
  <c r="A10" i="58"/>
  <c r="C10" i="58" s="1"/>
  <c r="A10" i="57"/>
  <c r="C10" i="57" s="1"/>
  <c r="A10" i="56"/>
  <c r="C10" i="56" s="1"/>
  <c r="A10" i="55"/>
  <c r="C10" i="55" s="1"/>
  <c r="A10" i="54"/>
  <c r="E10" i="78" l="1"/>
  <c r="C9" i="78"/>
  <c r="G10" i="77"/>
  <c r="E9" i="77"/>
  <c r="E10" i="76"/>
  <c r="C9" i="76"/>
  <c r="G10" i="75"/>
  <c r="E9" i="75"/>
  <c r="G10" i="74"/>
  <c r="E9" i="74"/>
  <c r="E9" i="73"/>
  <c r="G10" i="73"/>
  <c r="G10" i="72"/>
  <c r="E9" i="72"/>
  <c r="E9" i="71"/>
  <c r="G10" i="71"/>
  <c r="G10" i="70"/>
  <c r="E9" i="70"/>
  <c r="G10" i="69"/>
  <c r="E9" i="69"/>
  <c r="C9" i="68"/>
  <c r="E10" i="68"/>
  <c r="G10" i="67"/>
  <c r="E9" i="67"/>
  <c r="G10" i="66"/>
  <c r="E9" i="66"/>
  <c r="E10" i="65"/>
  <c r="C9" i="65"/>
  <c r="G10" i="64"/>
  <c r="E9" i="64"/>
  <c r="E9" i="63"/>
  <c r="G10" i="63"/>
  <c r="E10" i="62"/>
  <c r="C9" i="62"/>
  <c r="E10" i="61"/>
  <c r="C9" i="61"/>
  <c r="G10" i="60"/>
  <c r="E9" i="60"/>
  <c r="G10" i="59"/>
  <c r="E9" i="59"/>
  <c r="E10" i="58"/>
  <c r="C9" i="58"/>
  <c r="A9" i="58"/>
  <c r="E10" i="57"/>
  <c r="C9" i="57"/>
  <c r="A9" i="57"/>
  <c r="E10" i="56"/>
  <c r="C9" i="56"/>
  <c r="A9" i="56"/>
  <c r="E10" i="55"/>
  <c r="C9" i="55"/>
  <c r="A9" i="55"/>
  <c r="C10" i="54"/>
  <c r="A9" i="54"/>
  <c r="Y2" i="53"/>
  <c r="X2" i="53"/>
  <c r="W2" i="53"/>
  <c r="V2" i="53"/>
  <c r="U2" i="53"/>
  <c r="T2" i="53"/>
  <c r="S2" i="53"/>
  <c r="Q2" i="53"/>
  <c r="P2" i="53"/>
  <c r="O2" i="53"/>
  <c r="N2" i="53"/>
  <c r="M2" i="53"/>
  <c r="L2" i="53"/>
  <c r="K2" i="53"/>
  <c r="A1" i="53"/>
  <c r="K1" i="53" s="1"/>
  <c r="Y2" i="52"/>
  <c r="X2" i="52"/>
  <c r="W2" i="52"/>
  <c r="V2" i="52"/>
  <c r="U2" i="52"/>
  <c r="T2" i="52"/>
  <c r="S2" i="52"/>
  <c r="Q2" i="52"/>
  <c r="P2" i="52"/>
  <c r="O2" i="52"/>
  <c r="N2" i="52"/>
  <c r="M2" i="52"/>
  <c r="L2" i="52"/>
  <c r="K2" i="52"/>
  <c r="A1" i="52"/>
  <c r="A10" i="52" s="1"/>
  <c r="Y2" i="51"/>
  <c r="X2" i="51"/>
  <c r="W2" i="51"/>
  <c r="V2" i="51"/>
  <c r="U2" i="51"/>
  <c r="T2" i="51"/>
  <c r="S2" i="51"/>
  <c r="Q2" i="51"/>
  <c r="P2" i="51"/>
  <c r="O2" i="51"/>
  <c r="N2" i="51"/>
  <c r="M2" i="51"/>
  <c r="L2" i="51"/>
  <c r="K2" i="51"/>
  <c r="A1" i="51"/>
  <c r="A10" i="51" s="1"/>
  <c r="G10" i="78" l="1"/>
  <c r="E9" i="78"/>
  <c r="I10" i="77"/>
  <c r="G9" i="77"/>
  <c r="G10" i="76"/>
  <c r="E9" i="76"/>
  <c r="I10" i="75"/>
  <c r="G9" i="75"/>
  <c r="G9" i="74"/>
  <c r="I10" i="74"/>
  <c r="I10" i="73"/>
  <c r="G9" i="73"/>
  <c r="I10" i="72"/>
  <c r="G9" i="72"/>
  <c r="G9" i="71"/>
  <c r="I10" i="71"/>
  <c r="I10" i="70"/>
  <c r="G9" i="70"/>
  <c r="I10" i="69"/>
  <c r="G9" i="69"/>
  <c r="G10" i="68"/>
  <c r="E9" i="68"/>
  <c r="I10" i="67"/>
  <c r="G9" i="67"/>
  <c r="G9" i="66"/>
  <c r="I10" i="66"/>
  <c r="G10" i="65"/>
  <c r="E9" i="65"/>
  <c r="I10" i="64"/>
  <c r="G9" i="64"/>
  <c r="I10" i="63"/>
  <c r="G9" i="63"/>
  <c r="G10" i="62"/>
  <c r="E9" i="62"/>
  <c r="G10" i="61"/>
  <c r="E9" i="61"/>
  <c r="I10" i="60"/>
  <c r="G9" i="60"/>
  <c r="I10" i="59"/>
  <c r="G9" i="59"/>
  <c r="G10" i="58"/>
  <c r="E9" i="58"/>
  <c r="E9" i="57"/>
  <c r="G10" i="57"/>
  <c r="G10" i="56"/>
  <c r="E9" i="56"/>
  <c r="G10" i="55"/>
  <c r="E9" i="55"/>
  <c r="E10" i="54"/>
  <c r="C9" i="54"/>
  <c r="L8" i="53"/>
  <c r="P6" i="53"/>
  <c r="N5" i="53"/>
  <c r="L4" i="53"/>
  <c r="K8" i="53"/>
  <c r="Q7" i="53"/>
  <c r="O6" i="53"/>
  <c r="M5" i="53"/>
  <c r="K4" i="53"/>
  <c r="Q3" i="53"/>
  <c r="P7" i="53"/>
  <c r="N6" i="53"/>
  <c r="L5" i="53"/>
  <c r="P3" i="53"/>
  <c r="Q8" i="53"/>
  <c r="O7" i="53"/>
  <c r="M6" i="53"/>
  <c r="K5" i="53"/>
  <c r="Q4" i="53"/>
  <c r="O3" i="53"/>
  <c r="Q6" i="53"/>
  <c r="P8" i="53"/>
  <c r="N7" i="53"/>
  <c r="L6" i="53"/>
  <c r="P4" i="53"/>
  <c r="N3" i="53"/>
  <c r="M8" i="53"/>
  <c r="M4" i="53"/>
  <c r="O8" i="53"/>
  <c r="M7" i="53"/>
  <c r="K6" i="53"/>
  <c r="Q5" i="53"/>
  <c r="O4" i="53"/>
  <c r="M3" i="53"/>
  <c r="K3" i="53"/>
  <c r="N8" i="53"/>
  <c r="L7" i="53"/>
  <c r="P5" i="53"/>
  <c r="N4" i="53"/>
  <c r="L3" i="53"/>
  <c r="K7" i="53"/>
  <c r="O5" i="53"/>
  <c r="S1" i="53"/>
  <c r="A10" i="53"/>
  <c r="C10" i="52"/>
  <c r="A9" i="52"/>
  <c r="K1" i="52"/>
  <c r="S1" i="52"/>
  <c r="C10" i="51"/>
  <c r="A9" i="51"/>
  <c r="S1" i="51"/>
  <c r="K1" i="51"/>
  <c r="I10" i="78" l="1"/>
  <c r="G9" i="78"/>
  <c r="I9" i="77"/>
  <c r="K10" i="77"/>
  <c r="I10" i="76"/>
  <c r="G9" i="76"/>
  <c r="I9" i="75"/>
  <c r="K10" i="75"/>
  <c r="I9" i="74"/>
  <c r="K10" i="74"/>
  <c r="K10" i="73"/>
  <c r="I9" i="73"/>
  <c r="K10" i="72"/>
  <c r="I9" i="72"/>
  <c r="I9" i="71"/>
  <c r="K10" i="71"/>
  <c r="K10" i="70"/>
  <c r="I9" i="70"/>
  <c r="I9" i="69"/>
  <c r="K10" i="69"/>
  <c r="I10" i="68"/>
  <c r="G9" i="68"/>
  <c r="K10" i="67"/>
  <c r="I9" i="67"/>
  <c r="K10" i="66"/>
  <c r="I9" i="66"/>
  <c r="I10" i="65"/>
  <c r="G9" i="65"/>
  <c r="I9" i="64"/>
  <c r="K10" i="64"/>
  <c r="I9" i="63"/>
  <c r="K10" i="63"/>
  <c r="I10" i="62"/>
  <c r="G9" i="62"/>
  <c r="I10" i="61"/>
  <c r="G9" i="61"/>
  <c r="I9" i="60"/>
  <c r="K10" i="60"/>
  <c r="K10" i="59"/>
  <c r="I9" i="59"/>
  <c r="G9" i="58"/>
  <c r="I10" i="58"/>
  <c r="G9" i="57"/>
  <c r="I10" i="57"/>
  <c r="I10" i="56"/>
  <c r="G9" i="56"/>
  <c r="I10" i="55"/>
  <c r="G9" i="55"/>
  <c r="G10" i="54"/>
  <c r="E9" i="54"/>
  <c r="C10" i="53"/>
  <c r="A9" i="53"/>
  <c r="U8" i="53"/>
  <c r="S7" i="53"/>
  <c r="Y6" i="53"/>
  <c r="W5" i="53"/>
  <c r="U4" i="53"/>
  <c r="S3" i="53"/>
  <c r="T8" i="53"/>
  <c r="X6" i="53"/>
  <c r="V5" i="53"/>
  <c r="T4" i="53"/>
  <c r="S8" i="53"/>
  <c r="Y7" i="53"/>
  <c r="W6" i="53"/>
  <c r="U5" i="53"/>
  <c r="S4" i="53"/>
  <c r="Y3" i="53"/>
  <c r="V4" i="53"/>
  <c r="X7" i="53"/>
  <c r="V6" i="53"/>
  <c r="T5" i="53"/>
  <c r="X3" i="53"/>
  <c r="V8" i="53"/>
  <c r="T3" i="53"/>
  <c r="Y8" i="53"/>
  <c r="W7" i="53"/>
  <c r="U6" i="53"/>
  <c r="S5" i="53"/>
  <c r="Y4" i="53"/>
  <c r="W3" i="53"/>
  <c r="X8" i="53"/>
  <c r="V7" i="53"/>
  <c r="T6" i="53"/>
  <c r="X4" i="53"/>
  <c r="V3" i="53"/>
  <c r="X5" i="53"/>
  <c r="W8" i="53"/>
  <c r="U7" i="53"/>
  <c r="S6" i="53"/>
  <c r="Y5" i="53"/>
  <c r="W4" i="53"/>
  <c r="U3" i="53"/>
  <c r="T7" i="53"/>
  <c r="U8" i="52"/>
  <c r="S7" i="52"/>
  <c r="Y6" i="52"/>
  <c r="W5" i="52"/>
  <c r="U4" i="52"/>
  <c r="S3" i="52"/>
  <c r="T8" i="52"/>
  <c r="X6" i="52"/>
  <c r="V5" i="52"/>
  <c r="T4" i="52"/>
  <c r="V4" i="52"/>
  <c r="S8" i="52"/>
  <c r="Y7" i="52"/>
  <c r="W6" i="52"/>
  <c r="U5" i="52"/>
  <c r="S4" i="52"/>
  <c r="Y3" i="52"/>
  <c r="V8" i="52"/>
  <c r="X7" i="52"/>
  <c r="V6" i="52"/>
  <c r="T5" i="52"/>
  <c r="X3" i="52"/>
  <c r="Y8" i="52"/>
  <c r="W7" i="52"/>
  <c r="U6" i="52"/>
  <c r="S5" i="52"/>
  <c r="Y4" i="52"/>
  <c r="W3" i="52"/>
  <c r="X5" i="52"/>
  <c r="X8" i="52"/>
  <c r="V7" i="52"/>
  <c r="T6" i="52"/>
  <c r="X4" i="52"/>
  <c r="V3" i="52"/>
  <c r="T3" i="52"/>
  <c r="W8" i="52"/>
  <c r="U7" i="52"/>
  <c r="S6" i="52"/>
  <c r="Y5" i="52"/>
  <c r="W4" i="52"/>
  <c r="U3" i="52"/>
  <c r="T7" i="52"/>
  <c r="E10" i="52"/>
  <c r="C9" i="52"/>
  <c r="L8" i="52"/>
  <c r="P6" i="52"/>
  <c r="N5" i="52"/>
  <c r="L4" i="52"/>
  <c r="K8" i="52"/>
  <c r="Q7" i="52"/>
  <c r="O6" i="52"/>
  <c r="M5" i="52"/>
  <c r="K4" i="52"/>
  <c r="Q3" i="52"/>
  <c r="P7" i="52"/>
  <c r="N6" i="52"/>
  <c r="L5" i="52"/>
  <c r="P3" i="52"/>
  <c r="K7" i="52"/>
  <c r="M4" i="52"/>
  <c r="Q8" i="52"/>
  <c r="O7" i="52"/>
  <c r="M6" i="52"/>
  <c r="K5" i="52"/>
  <c r="Q4" i="52"/>
  <c r="O3" i="52"/>
  <c r="O5" i="52"/>
  <c r="P8" i="52"/>
  <c r="N7" i="52"/>
  <c r="L6" i="52"/>
  <c r="P4" i="52"/>
  <c r="N3" i="52"/>
  <c r="O8" i="52"/>
  <c r="M7" i="52"/>
  <c r="K6" i="52"/>
  <c r="Q5" i="52"/>
  <c r="O4" i="52"/>
  <c r="M3" i="52"/>
  <c r="N8" i="52"/>
  <c r="L7" i="52"/>
  <c r="P5" i="52"/>
  <c r="N4" i="52"/>
  <c r="L3" i="52"/>
  <c r="M8" i="52"/>
  <c r="Q6" i="52"/>
  <c r="K3" i="52"/>
  <c r="E10" i="51"/>
  <c r="C9" i="51"/>
  <c r="K8" i="51"/>
  <c r="Q7" i="51"/>
  <c r="O6" i="51"/>
  <c r="M5" i="51"/>
  <c r="K4" i="51"/>
  <c r="Q3" i="51"/>
  <c r="Q8" i="51"/>
  <c r="M6" i="51"/>
  <c r="K5" i="51"/>
  <c r="O3" i="51"/>
  <c r="P7" i="51"/>
  <c r="N6" i="51"/>
  <c r="L5" i="51"/>
  <c r="P3" i="51"/>
  <c r="O7" i="51"/>
  <c r="Q4" i="51"/>
  <c r="P8" i="51"/>
  <c r="N7" i="51"/>
  <c r="L6" i="51"/>
  <c r="P4" i="51"/>
  <c r="N3" i="51"/>
  <c r="O5" i="51"/>
  <c r="P6" i="51"/>
  <c r="N5" i="51"/>
  <c r="L4" i="51"/>
  <c r="O8" i="51"/>
  <c r="M7" i="51"/>
  <c r="K6" i="51"/>
  <c r="Q5" i="51"/>
  <c r="O4" i="51"/>
  <c r="M3" i="51"/>
  <c r="Q6" i="51"/>
  <c r="M4" i="51"/>
  <c r="K3" i="51"/>
  <c r="L8" i="51"/>
  <c r="N8" i="51"/>
  <c r="L7" i="51"/>
  <c r="P5" i="51"/>
  <c r="N4" i="51"/>
  <c r="L3" i="51"/>
  <c r="M8" i="51"/>
  <c r="K7" i="51"/>
  <c r="T8" i="51"/>
  <c r="X6" i="51"/>
  <c r="V5" i="51"/>
  <c r="T4" i="51"/>
  <c r="X7" i="51"/>
  <c r="V6" i="51"/>
  <c r="X3" i="51"/>
  <c r="S8" i="51"/>
  <c r="Y7" i="51"/>
  <c r="W6" i="51"/>
  <c r="U5" i="51"/>
  <c r="S4" i="51"/>
  <c r="Y3" i="51"/>
  <c r="T5" i="51"/>
  <c r="Y8" i="51"/>
  <c r="W7" i="51"/>
  <c r="U6" i="51"/>
  <c r="S5" i="51"/>
  <c r="Y4" i="51"/>
  <c r="W3" i="51"/>
  <c r="T3" i="51"/>
  <c r="U8" i="51"/>
  <c r="S7" i="51"/>
  <c r="X8" i="51"/>
  <c r="V7" i="51"/>
  <c r="T6" i="51"/>
  <c r="X4" i="51"/>
  <c r="V3" i="51"/>
  <c r="Y6" i="51"/>
  <c r="W5" i="51"/>
  <c r="U4" i="51"/>
  <c r="W8" i="51"/>
  <c r="U7" i="51"/>
  <c r="S6" i="51"/>
  <c r="Y5" i="51"/>
  <c r="W4" i="51"/>
  <c r="U3" i="51"/>
  <c r="V8" i="51"/>
  <c r="T7" i="51"/>
  <c r="X5" i="51"/>
  <c r="V4" i="51"/>
  <c r="S3" i="51"/>
  <c r="K10" i="78" l="1"/>
  <c r="I9" i="78"/>
  <c r="S10" i="77"/>
  <c r="K9" i="77"/>
  <c r="K10" i="76"/>
  <c r="I9" i="76"/>
  <c r="K9" i="75"/>
  <c r="S10" i="75"/>
  <c r="S10" i="74"/>
  <c r="K9" i="74"/>
  <c r="S10" i="73"/>
  <c r="K9" i="73"/>
  <c r="K9" i="72"/>
  <c r="S10" i="72"/>
  <c r="S10" i="71"/>
  <c r="K9" i="71"/>
  <c r="K9" i="70"/>
  <c r="S10" i="70"/>
  <c r="S10" i="69"/>
  <c r="K9" i="69"/>
  <c r="K10" i="68"/>
  <c r="I9" i="68"/>
  <c r="S10" i="67"/>
  <c r="K9" i="67"/>
  <c r="S10" i="66"/>
  <c r="K9" i="66"/>
  <c r="K10" i="65"/>
  <c r="I9" i="65"/>
  <c r="S10" i="64"/>
  <c r="K9" i="64"/>
  <c r="S10" i="63"/>
  <c r="K9" i="63"/>
  <c r="K10" i="62"/>
  <c r="I9" i="62"/>
  <c r="I9" i="61"/>
  <c r="K10" i="61"/>
  <c r="S10" i="60"/>
  <c r="K9" i="60"/>
  <c r="S10" i="59"/>
  <c r="K9" i="59"/>
  <c r="K10" i="58"/>
  <c r="I9" i="58"/>
  <c r="I9" i="57"/>
  <c r="K10" i="57"/>
  <c r="I9" i="56"/>
  <c r="K10" i="56"/>
  <c r="K10" i="55"/>
  <c r="I9" i="55"/>
  <c r="I10" i="54"/>
  <c r="G9" i="54"/>
  <c r="E10" i="53"/>
  <c r="C9" i="53"/>
  <c r="G10" i="52"/>
  <c r="E9" i="52"/>
  <c r="G10" i="51"/>
  <c r="E9" i="51"/>
  <c r="S10" i="78" l="1"/>
  <c r="K9" i="78"/>
  <c r="A16" i="77"/>
  <c r="C16" i="77" s="1"/>
  <c r="E16" i="77" s="1"/>
  <c r="G16" i="77" s="1"/>
  <c r="I16" i="77" s="1"/>
  <c r="K16" i="77" s="1"/>
  <c r="S16" i="77" s="1"/>
  <c r="A22" i="77" s="1"/>
  <c r="C22" i="77" s="1"/>
  <c r="E22" i="77" s="1"/>
  <c r="G22" i="77" s="1"/>
  <c r="I22" i="77" s="1"/>
  <c r="K22" i="77" s="1"/>
  <c r="S22" i="77" s="1"/>
  <c r="A28" i="77" s="1"/>
  <c r="C28" i="77" s="1"/>
  <c r="E28" i="77" s="1"/>
  <c r="G28" i="77" s="1"/>
  <c r="I28" i="77" s="1"/>
  <c r="K28" i="77" s="1"/>
  <c r="S28" i="77" s="1"/>
  <c r="A34" i="77" s="1"/>
  <c r="C34" i="77" s="1"/>
  <c r="E34" i="77" s="1"/>
  <c r="G34" i="77" s="1"/>
  <c r="I34" i="77" s="1"/>
  <c r="K34" i="77" s="1"/>
  <c r="S34" i="77" s="1"/>
  <c r="A40" i="77" s="1"/>
  <c r="C40" i="77" s="1"/>
  <c r="S9" i="77"/>
  <c r="S10" i="76"/>
  <c r="K9" i="76"/>
  <c r="A16" i="75"/>
  <c r="C16" i="75" s="1"/>
  <c r="E16" i="75" s="1"/>
  <c r="G16" i="75" s="1"/>
  <c r="I16" i="75" s="1"/>
  <c r="K16" i="75" s="1"/>
  <c r="S16" i="75" s="1"/>
  <c r="A22" i="75" s="1"/>
  <c r="C22" i="75" s="1"/>
  <c r="E22" i="75" s="1"/>
  <c r="G22" i="75" s="1"/>
  <c r="I22" i="75" s="1"/>
  <c r="K22" i="75" s="1"/>
  <c r="S22" i="75" s="1"/>
  <c r="A28" i="75" s="1"/>
  <c r="C28" i="75" s="1"/>
  <c r="E28" i="75" s="1"/>
  <c r="G28" i="75" s="1"/>
  <c r="I28" i="75" s="1"/>
  <c r="K28" i="75" s="1"/>
  <c r="S28" i="75" s="1"/>
  <c r="A34" i="75" s="1"/>
  <c r="C34" i="75" s="1"/>
  <c r="E34" i="75" s="1"/>
  <c r="G34" i="75" s="1"/>
  <c r="I34" i="75" s="1"/>
  <c r="K34" i="75" s="1"/>
  <c r="S34" i="75" s="1"/>
  <c r="A40" i="75" s="1"/>
  <c r="C40" i="75" s="1"/>
  <c r="S9" i="75"/>
  <c r="A17" i="74"/>
  <c r="C17" i="74" s="1"/>
  <c r="E17" i="74" s="1"/>
  <c r="G17" i="74" s="1"/>
  <c r="I17" i="74" s="1"/>
  <c r="K17" i="74" s="1"/>
  <c r="S17" i="74" s="1"/>
  <c r="A25" i="74" s="1"/>
  <c r="C25" i="74" s="1"/>
  <c r="E25" i="74" s="1"/>
  <c r="G25" i="74" s="1"/>
  <c r="I25" i="74" s="1"/>
  <c r="K25" i="74" s="1"/>
  <c r="S25" i="74" s="1"/>
  <c r="A31" i="74" s="1"/>
  <c r="C31" i="74" s="1"/>
  <c r="E31" i="74" s="1"/>
  <c r="G31" i="74" s="1"/>
  <c r="I31" i="74" s="1"/>
  <c r="K31" i="74" s="1"/>
  <c r="S31" i="74" s="1"/>
  <c r="A38" i="74" s="1"/>
  <c r="C38" i="74" s="1"/>
  <c r="E38" i="74" s="1"/>
  <c r="G38" i="74" s="1"/>
  <c r="I38" i="74" s="1"/>
  <c r="K38" i="74" s="1"/>
  <c r="S38" i="74" s="1"/>
  <c r="A44" i="74" s="1"/>
  <c r="C44" i="74" s="1"/>
  <c r="S9" i="74"/>
  <c r="A16" i="73"/>
  <c r="C16" i="73" s="1"/>
  <c r="E16" i="73" s="1"/>
  <c r="G16" i="73" s="1"/>
  <c r="I16" i="73" s="1"/>
  <c r="K16" i="73" s="1"/>
  <c r="S16" i="73" s="1"/>
  <c r="A22" i="73" s="1"/>
  <c r="C22" i="73" s="1"/>
  <c r="E22" i="73" s="1"/>
  <c r="G22" i="73" s="1"/>
  <c r="I22" i="73" s="1"/>
  <c r="K22" i="73" s="1"/>
  <c r="S22" i="73" s="1"/>
  <c r="A29" i="73" s="1"/>
  <c r="C29" i="73" s="1"/>
  <c r="E29" i="73" s="1"/>
  <c r="G29" i="73" s="1"/>
  <c r="I29" i="73" s="1"/>
  <c r="K29" i="73" s="1"/>
  <c r="S29" i="73" s="1"/>
  <c r="A36" i="73" s="1"/>
  <c r="C36" i="73" s="1"/>
  <c r="E36" i="73" s="1"/>
  <c r="G36" i="73" s="1"/>
  <c r="I36" i="73" s="1"/>
  <c r="K36" i="73" s="1"/>
  <c r="S36" i="73" s="1"/>
  <c r="A44" i="73" s="1"/>
  <c r="C44" i="73" s="1"/>
  <c r="S9" i="73"/>
  <c r="S9" i="72"/>
  <c r="A18" i="72"/>
  <c r="C18" i="72" s="1"/>
  <c r="E18" i="72" s="1"/>
  <c r="G18" i="72" s="1"/>
  <c r="I18" i="72" s="1"/>
  <c r="K18" i="72" s="1"/>
  <c r="S18" i="72" s="1"/>
  <c r="A24" i="72" s="1"/>
  <c r="C24" i="72" s="1"/>
  <c r="E24" i="72" s="1"/>
  <c r="G24" i="72" s="1"/>
  <c r="I24" i="72" s="1"/>
  <c r="K24" i="72" s="1"/>
  <c r="S24" i="72" s="1"/>
  <c r="A30" i="72" s="1"/>
  <c r="C30" i="72" s="1"/>
  <c r="E30" i="72" s="1"/>
  <c r="G30" i="72" s="1"/>
  <c r="I30" i="72" s="1"/>
  <c r="K30" i="72" s="1"/>
  <c r="S30" i="72" s="1"/>
  <c r="A36" i="72" s="1"/>
  <c r="C36" i="72" s="1"/>
  <c r="E36" i="72" s="1"/>
  <c r="G36" i="72" s="1"/>
  <c r="I36" i="72" s="1"/>
  <c r="K36" i="72" s="1"/>
  <c r="S36" i="72" s="1"/>
  <c r="A42" i="72" s="1"/>
  <c r="C42" i="72" s="1"/>
  <c r="A16" i="71"/>
  <c r="C16" i="71" s="1"/>
  <c r="E16" i="71" s="1"/>
  <c r="G16" i="71" s="1"/>
  <c r="I16" i="71" s="1"/>
  <c r="K16" i="71" s="1"/>
  <c r="S16" i="71" s="1"/>
  <c r="A25" i="71" s="1"/>
  <c r="C25" i="71" s="1"/>
  <c r="E25" i="71" s="1"/>
  <c r="G25" i="71" s="1"/>
  <c r="I25" i="71" s="1"/>
  <c r="K25" i="71" s="1"/>
  <c r="S25" i="71" s="1"/>
  <c r="A33" i="71" s="1"/>
  <c r="C33" i="71" s="1"/>
  <c r="E33" i="71" s="1"/>
  <c r="G33" i="71" s="1"/>
  <c r="I33" i="71" s="1"/>
  <c r="K33" i="71" s="1"/>
  <c r="S33" i="71" s="1"/>
  <c r="A39" i="71" s="1"/>
  <c r="C39" i="71" s="1"/>
  <c r="E39" i="71" s="1"/>
  <c r="G39" i="71" s="1"/>
  <c r="I39" i="71" s="1"/>
  <c r="K39" i="71" s="1"/>
  <c r="S39" i="71" s="1"/>
  <c r="A46" i="71" s="1"/>
  <c r="C46" i="71" s="1"/>
  <c r="S9" i="71"/>
  <c r="A16" i="70"/>
  <c r="C16" i="70" s="1"/>
  <c r="E16" i="70" s="1"/>
  <c r="G16" i="70" s="1"/>
  <c r="I16" i="70" s="1"/>
  <c r="K16" i="70" s="1"/>
  <c r="S16" i="70" s="1"/>
  <c r="A23" i="70" s="1"/>
  <c r="C23" i="70" s="1"/>
  <c r="E23" i="70" s="1"/>
  <c r="G23" i="70" s="1"/>
  <c r="I23" i="70" s="1"/>
  <c r="K23" i="70" s="1"/>
  <c r="S23" i="70" s="1"/>
  <c r="A29" i="70" s="1"/>
  <c r="C29" i="70" s="1"/>
  <c r="E29" i="70" s="1"/>
  <c r="G29" i="70" s="1"/>
  <c r="I29" i="70" s="1"/>
  <c r="K29" i="70" s="1"/>
  <c r="S29" i="70" s="1"/>
  <c r="A36" i="70" s="1"/>
  <c r="C36" i="70" s="1"/>
  <c r="E36" i="70" s="1"/>
  <c r="G36" i="70" s="1"/>
  <c r="I36" i="70" s="1"/>
  <c r="K36" i="70" s="1"/>
  <c r="S36" i="70" s="1"/>
  <c r="A42" i="70" s="1"/>
  <c r="C42" i="70" s="1"/>
  <c r="S9" i="70"/>
  <c r="S9" i="69"/>
  <c r="A16" i="69"/>
  <c r="C16" i="69" s="1"/>
  <c r="E16" i="69" s="1"/>
  <c r="G16" i="69" s="1"/>
  <c r="I16" i="69" s="1"/>
  <c r="K16" i="69" s="1"/>
  <c r="S16" i="69" s="1"/>
  <c r="A22" i="69" s="1"/>
  <c r="C22" i="69" s="1"/>
  <c r="E22" i="69" s="1"/>
  <c r="G22" i="69" s="1"/>
  <c r="I22" i="69" s="1"/>
  <c r="K22" i="69" s="1"/>
  <c r="S22" i="69" s="1"/>
  <c r="A28" i="69" s="1"/>
  <c r="C28" i="69" s="1"/>
  <c r="E28" i="69" s="1"/>
  <c r="G28" i="69" s="1"/>
  <c r="I28" i="69" s="1"/>
  <c r="K28" i="69" s="1"/>
  <c r="S28" i="69" s="1"/>
  <c r="A34" i="69" s="1"/>
  <c r="C34" i="69" s="1"/>
  <c r="E34" i="69" s="1"/>
  <c r="G34" i="69" s="1"/>
  <c r="I34" i="69" s="1"/>
  <c r="K34" i="69" s="1"/>
  <c r="S34" i="69" s="1"/>
  <c r="A40" i="69" s="1"/>
  <c r="C40" i="69" s="1"/>
  <c r="K9" i="68"/>
  <c r="S10" i="68"/>
  <c r="A16" i="67"/>
  <c r="C16" i="67" s="1"/>
  <c r="E16" i="67" s="1"/>
  <c r="G16" i="67" s="1"/>
  <c r="I16" i="67" s="1"/>
  <c r="K16" i="67" s="1"/>
  <c r="S16" i="67" s="1"/>
  <c r="A22" i="67" s="1"/>
  <c r="C22" i="67" s="1"/>
  <c r="E22" i="67" s="1"/>
  <c r="G22" i="67" s="1"/>
  <c r="I22" i="67" s="1"/>
  <c r="K22" i="67" s="1"/>
  <c r="S22" i="67" s="1"/>
  <c r="A28" i="67" s="1"/>
  <c r="C28" i="67" s="1"/>
  <c r="E28" i="67" s="1"/>
  <c r="G28" i="67" s="1"/>
  <c r="I28" i="67" s="1"/>
  <c r="K28" i="67" s="1"/>
  <c r="S28" i="67" s="1"/>
  <c r="A34" i="67" s="1"/>
  <c r="C34" i="67" s="1"/>
  <c r="E34" i="67" s="1"/>
  <c r="G34" i="67" s="1"/>
  <c r="I34" i="67" s="1"/>
  <c r="K34" i="67" s="1"/>
  <c r="S34" i="67" s="1"/>
  <c r="A40" i="67" s="1"/>
  <c r="C40" i="67" s="1"/>
  <c r="S9" i="67"/>
  <c r="A16" i="66"/>
  <c r="C16" i="66" s="1"/>
  <c r="E16" i="66" s="1"/>
  <c r="G16" i="66" s="1"/>
  <c r="I16" i="66" s="1"/>
  <c r="K16" i="66" s="1"/>
  <c r="S16" i="66" s="1"/>
  <c r="A22" i="66" s="1"/>
  <c r="C22" i="66" s="1"/>
  <c r="E22" i="66" s="1"/>
  <c r="G22" i="66" s="1"/>
  <c r="I22" i="66" s="1"/>
  <c r="K22" i="66" s="1"/>
  <c r="S22" i="66" s="1"/>
  <c r="A28" i="66" s="1"/>
  <c r="C28" i="66" s="1"/>
  <c r="E28" i="66" s="1"/>
  <c r="G28" i="66" s="1"/>
  <c r="I28" i="66" s="1"/>
  <c r="K28" i="66" s="1"/>
  <c r="S28" i="66" s="1"/>
  <c r="A34" i="66" s="1"/>
  <c r="C34" i="66" s="1"/>
  <c r="E34" i="66" s="1"/>
  <c r="G34" i="66" s="1"/>
  <c r="I34" i="66" s="1"/>
  <c r="K34" i="66" s="1"/>
  <c r="S34" i="66" s="1"/>
  <c r="A40" i="66" s="1"/>
  <c r="C40" i="66" s="1"/>
  <c r="S9" i="66"/>
  <c r="S10" i="65"/>
  <c r="K9" i="65"/>
  <c r="A16" i="64"/>
  <c r="C16" i="64" s="1"/>
  <c r="E16" i="64" s="1"/>
  <c r="G16" i="64" s="1"/>
  <c r="I16" i="64" s="1"/>
  <c r="K16" i="64" s="1"/>
  <c r="S16" i="64" s="1"/>
  <c r="A22" i="64" s="1"/>
  <c r="C22" i="64" s="1"/>
  <c r="E22" i="64" s="1"/>
  <c r="G22" i="64" s="1"/>
  <c r="I22" i="64" s="1"/>
  <c r="K22" i="64" s="1"/>
  <c r="S22" i="64" s="1"/>
  <c r="A28" i="64" s="1"/>
  <c r="C28" i="64" s="1"/>
  <c r="E28" i="64" s="1"/>
  <c r="G28" i="64" s="1"/>
  <c r="I28" i="64" s="1"/>
  <c r="K28" i="64" s="1"/>
  <c r="S28" i="64" s="1"/>
  <c r="A34" i="64" s="1"/>
  <c r="C34" i="64" s="1"/>
  <c r="E34" i="64" s="1"/>
  <c r="G34" i="64" s="1"/>
  <c r="I34" i="64" s="1"/>
  <c r="K34" i="64" s="1"/>
  <c r="S34" i="64" s="1"/>
  <c r="A40" i="64" s="1"/>
  <c r="C40" i="64" s="1"/>
  <c r="S9" i="64"/>
  <c r="S9" i="63"/>
  <c r="A16" i="63"/>
  <c r="C16" i="63" s="1"/>
  <c r="E16" i="63" s="1"/>
  <c r="G16" i="63" s="1"/>
  <c r="I16" i="63" s="1"/>
  <c r="K16" i="63" s="1"/>
  <c r="S16" i="63" s="1"/>
  <c r="A22" i="63" s="1"/>
  <c r="C22" i="63" s="1"/>
  <c r="E22" i="63" s="1"/>
  <c r="G22" i="63" s="1"/>
  <c r="I22" i="63" s="1"/>
  <c r="K22" i="63" s="1"/>
  <c r="S22" i="63" s="1"/>
  <c r="A28" i="63" s="1"/>
  <c r="C28" i="63" s="1"/>
  <c r="E28" i="63" s="1"/>
  <c r="G28" i="63" s="1"/>
  <c r="I28" i="63" s="1"/>
  <c r="K28" i="63" s="1"/>
  <c r="S28" i="63" s="1"/>
  <c r="A34" i="63" s="1"/>
  <c r="C34" i="63" s="1"/>
  <c r="E34" i="63" s="1"/>
  <c r="G34" i="63" s="1"/>
  <c r="I34" i="63" s="1"/>
  <c r="K34" i="63" s="1"/>
  <c r="S34" i="63" s="1"/>
  <c r="A40" i="63" s="1"/>
  <c r="C40" i="63" s="1"/>
  <c r="K9" i="62"/>
  <c r="S10" i="62"/>
  <c r="S10" i="61"/>
  <c r="K9" i="61"/>
  <c r="A16" i="60"/>
  <c r="C16" i="60" s="1"/>
  <c r="E16" i="60" s="1"/>
  <c r="G16" i="60" s="1"/>
  <c r="I16" i="60" s="1"/>
  <c r="K16" i="60" s="1"/>
  <c r="S16" i="60" s="1"/>
  <c r="A22" i="60" s="1"/>
  <c r="C22" i="60" s="1"/>
  <c r="E22" i="60" s="1"/>
  <c r="G22" i="60" s="1"/>
  <c r="I22" i="60" s="1"/>
  <c r="K22" i="60" s="1"/>
  <c r="S22" i="60" s="1"/>
  <c r="A28" i="60" s="1"/>
  <c r="C28" i="60" s="1"/>
  <c r="E28" i="60" s="1"/>
  <c r="G28" i="60" s="1"/>
  <c r="I28" i="60" s="1"/>
  <c r="K28" i="60" s="1"/>
  <c r="S28" i="60" s="1"/>
  <c r="A34" i="60" s="1"/>
  <c r="C34" i="60" s="1"/>
  <c r="E34" i="60" s="1"/>
  <c r="G34" i="60" s="1"/>
  <c r="I34" i="60" s="1"/>
  <c r="K34" i="60" s="1"/>
  <c r="S34" i="60" s="1"/>
  <c r="A40" i="60" s="1"/>
  <c r="C40" i="60" s="1"/>
  <c r="S9" i="60"/>
  <c r="A21" i="59"/>
  <c r="C21" i="59" s="1"/>
  <c r="E21" i="59" s="1"/>
  <c r="G21" i="59" s="1"/>
  <c r="I21" i="59" s="1"/>
  <c r="K21" i="59" s="1"/>
  <c r="S21" i="59" s="1"/>
  <c r="A29" i="59" s="1"/>
  <c r="C29" i="59" s="1"/>
  <c r="E29" i="59" s="1"/>
  <c r="G29" i="59" s="1"/>
  <c r="I29" i="59" s="1"/>
  <c r="K29" i="59" s="1"/>
  <c r="S29" i="59" s="1"/>
  <c r="A37" i="59" s="1"/>
  <c r="C37" i="59" s="1"/>
  <c r="E37" i="59" s="1"/>
  <c r="G37" i="59" s="1"/>
  <c r="I37" i="59" s="1"/>
  <c r="K37" i="59" s="1"/>
  <c r="S37" i="59" s="1"/>
  <c r="A44" i="59" s="1"/>
  <c r="C44" i="59" s="1"/>
  <c r="E44" i="59" s="1"/>
  <c r="G44" i="59" s="1"/>
  <c r="I44" i="59" s="1"/>
  <c r="K44" i="59" s="1"/>
  <c r="S44" i="59" s="1"/>
  <c r="A50" i="59" s="1"/>
  <c r="C50" i="59" s="1"/>
  <c r="S9" i="59"/>
  <c r="S10" i="58"/>
  <c r="K9" i="58"/>
  <c r="S10" i="57"/>
  <c r="K9" i="57"/>
  <c r="K9" i="56"/>
  <c r="S10" i="56"/>
  <c r="S10" i="55"/>
  <c r="K9" i="55"/>
  <c r="K10" i="54"/>
  <c r="I9" i="54"/>
  <c r="G10" i="53"/>
  <c r="E9" i="53"/>
  <c r="I10" i="52"/>
  <c r="G9" i="52"/>
  <c r="I10" i="51"/>
  <c r="G9" i="51"/>
  <c r="A16" i="78" l="1"/>
  <c r="C16" i="78" s="1"/>
  <c r="E16" i="78" s="1"/>
  <c r="G16" i="78" s="1"/>
  <c r="I16" i="78" s="1"/>
  <c r="K16" i="78" s="1"/>
  <c r="S16" i="78" s="1"/>
  <c r="A22" i="78" s="1"/>
  <c r="C22" i="78" s="1"/>
  <c r="E22" i="78" s="1"/>
  <c r="G22" i="78" s="1"/>
  <c r="I22" i="78" s="1"/>
  <c r="K22" i="78" s="1"/>
  <c r="S22" i="78" s="1"/>
  <c r="A28" i="78" s="1"/>
  <c r="C28" i="78" s="1"/>
  <c r="E28" i="78" s="1"/>
  <c r="G28" i="78" s="1"/>
  <c r="I28" i="78" s="1"/>
  <c r="K28" i="78" s="1"/>
  <c r="S28" i="78" s="1"/>
  <c r="A34" i="78" s="1"/>
  <c r="C34" i="78" s="1"/>
  <c r="E34" i="78" s="1"/>
  <c r="G34" i="78" s="1"/>
  <c r="I34" i="78" s="1"/>
  <c r="K34" i="78" s="1"/>
  <c r="S34" i="78" s="1"/>
  <c r="A40" i="78" s="1"/>
  <c r="C40" i="78" s="1"/>
  <c r="S9" i="78"/>
  <c r="A16" i="76"/>
  <c r="C16" i="76" s="1"/>
  <c r="E16" i="76" s="1"/>
  <c r="G16" i="76" s="1"/>
  <c r="I16" i="76" s="1"/>
  <c r="K16" i="76" s="1"/>
  <c r="S16" i="76" s="1"/>
  <c r="A22" i="76" s="1"/>
  <c r="C22" i="76" s="1"/>
  <c r="E22" i="76" s="1"/>
  <c r="G22" i="76" s="1"/>
  <c r="I22" i="76" s="1"/>
  <c r="K22" i="76" s="1"/>
  <c r="S22" i="76" s="1"/>
  <c r="A28" i="76" s="1"/>
  <c r="C28" i="76" s="1"/>
  <c r="E28" i="76" s="1"/>
  <c r="G28" i="76" s="1"/>
  <c r="I28" i="76" s="1"/>
  <c r="K28" i="76" s="1"/>
  <c r="S28" i="76" s="1"/>
  <c r="A34" i="76" s="1"/>
  <c r="C34" i="76" s="1"/>
  <c r="E34" i="76" s="1"/>
  <c r="G34" i="76" s="1"/>
  <c r="I34" i="76" s="1"/>
  <c r="K34" i="76" s="1"/>
  <c r="S34" i="76" s="1"/>
  <c r="A40" i="76" s="1"/>
  <c r="C40" i="76" s="1"/>
  <c r="S9" i="76"/>
  <c r="S9" i="68"/>
  <c r="A16" i="68"/>
  <c r="C16" i="68" s="1"/>
  <c r="E16" i="68" s="1"/>
  <c r="G16" i="68" s="1"/>
  <c r="I16" i="68" s="1"/>
  <c r="K16" i="68" s="1"/>
  <c r="S16" i="68" s="1"/>
  <c r="A22" i="68" s="1"/>
  <c r="C22" i="68" s="1"/>
  <c r="E22" i="68" s="1"/>
  <c r="G22" i="68" s="1"/>
  <c r="I22" i="68" s="1"/>
  <c r="K22" i="68" s="1"/>
  <c r="S22" i="68" s="1"/>
  <c r="A28" i="68" s="1"/>
  <c r="C28" i="68" s="1"/>
  <c r="E28" i="68" s="1"/>
  <c r="G28" i="68" s="1"/>
  <c r="I28" i="68" s="1"/>
  <c r="K28" i="68" s="1"/>
  <c r="S28" i="68" s="1"/>
  <c r="A34" i="68" s="1"/>
  <c r="C34" i="68" s="1"/>
  <c r="E34" i="68" s="1"/>
  <c r="G34" i="68" s="1"/>
  <c r="I34" i="68" s="1"/>
  <c r="K34" i="68" s="1"/>
  <c r="S34" i="68" s="1"/>
  <c r="A40" i="68" s="1"/>
  <c r="C40" i="68" s="1"/>
  <c r="S9" i="65"/>
  <c r="A16" i="65"/>
  <c r="C16" i="65" s="1"/>
  <c r="E16" i="65" s="1"/>
  <c r="G16" i="65" s="1"/>
  <c r="I16" i="65" s="1"/>
  <c r="K16" i="65" s="1"/>
  <c r="S16" i="65" s="1"/>
  <c r="A22" i="65" s="1"/>
  <c r="C22" i="65" s="1"/>
  <c r="E22" i="65" s="1"/>
  <c r="G22" i="65" s="1"/>
  <c r="I22" i="65" s="1"/>
  <c r="K22" i="65" s="1"/>
  <c r="S22" i="65" s="1"/>
  <c r="A28" i="65" s="1"/>
  <c r="C28" i="65" s="1"/>
  <c r="E28" i="65" s="1"/>
  <c r="G28" i="65" s="1"/>
  <c r="I28" i="65" s="1"/>
  <c r="K28" i="65" s="1"/>
  <c r="S28" i="65" s="1"/>
  <c r="A34" i="65" s="1"/>
  <c r="C34" i="65" s="1"/>
  <c r="E34" i="65" s="1"/>
  <c r="G34" i="65" s="1"/>
  <c r="I34" i="65" s="1"/>
  <c r="K34" i="65" s="1"/>
  <c r="S34" i="65" s="1"/>
  <c r="A40" i="65" s="1"/>
  <c r="C40" i="65" s="1"/>
  <c r="A18" i="62"/>
  <c r="C18" i="62" s="1"/>
  <c r="E18" i="62" s="1"/>
  <c r="G18" i="62" s="1"/>
  <c r="I18" i="62" s="1"/>
  <c r="K18" i="62" s="1"/>
  <c r="S18" i="62" s="1"/>
  <c r="A26" i="62" s="1"/>
  <c r="C26" i="62" s="1"/>
  <c r="E26" i="62" s="1"/>
  <c r="G26" i="62" s="1"/>
  <c r="I26" i="62" s="1"/>
  <c r="K26" i="62" s="1"/>
  <c r="S26" i="62" s="1"/>
  <c r="A33" i="62" s="1"/>
  <c r="C33" i="62" s="1"/>
  <c r="E33" i="62" s="1"/>
  <c r="G33" i="62" s="1"/>
  <c r="I33" i="62" s="1"/>
  <c r="K33" i="62" s="1"/>
  <c r="S33" i="62" s="1"/>
  <c r="A41" i="62" s="1"/>
  <c r="C41" i="62" s="1"/>
  <c r="E41" i="62" s="1"/>
  <c r="G41" i="62" s="1"/>
  <c r="I41" i="62" s="1"/>
  <c r="K41" i="62" s="1"/>
  <c r="S41" i="62" s="1"/>
  <c r="A47" i="62" s="1"/>
  <c r="C47" i="62" s="1"/>
  <c r="S9" i="62"/>
  <c r="S9" i="61"/>
  <c r="A16" i="61"/>
  <c r="C16" i="61" s="1"/>
  <c r="E16" i="61" s="1"/>
  <c r="G16" i="61" s="1"/>
  <c r="I16" i="61" s="1"/>
  <c r="K16" i="61" s="1"/>
  <c r="S16" i="61" s="1"/>
  <c r="A22" i="61" s="1"/>
  <c r="C22" i="61" s="1"/>
  <c r="E22" i="61" s="1"/>
  <c r="G22" i="61" s="1"/>
  <c r="I22" i="61" s="1"/>
  <c r="K22" i="61" s="1"/>
  <c r="S22" i="61" s="1"/>
  <c r="A28" i="61" s="1"/>
  <c r="C28" i="61" s="1"/>
  <c r="E28" i="61" s="1"/>
  <c r="G28" i="61" s="1"/>
  <c r="I28" i="61" s="1"/>
  <c r="K28" i="61" s="1"/>
  <c r="S28" i="61" s="1"/>
  <c r="A34" i="61" s="1"/>
  <c r="C34" i="61" s="1"/>
  <c r="E34" i="61" s="1"/>
  <c r="G34" i="61" s="1"/>
  <c r="I34" i="61" s="1"/>
  <c r="K34" i="61" s="1"/>
  <c r="S34" i="61" s="1"/>
  <c r="A41" i="61" s="1"/>
  <c r="C41" i="61" s="1"/>
  <c r="A16" i="58"/>
  <c r="C16" i="58" s="1"/>
  <c r="E16" i="58" s="1"/>
  <c r="G16" i="58" s="1"/>
  <c r="I16" i="58" s="1"/>
  <c r="K16" i="58" s="1"/>
  <c r="S16" i="58" s="1"/>
  <c r="A24" i="58" s="1"/>
  <c r="C24" i="58" s="1"/>
  <c r="E24" i="58" s="1"/>
  <c r="G24" i="58" s="1"/>
  <c r="I24" i="58" s="1"/>
  <c r="K24" i="58" s="1"/>
  <c r="S24" i="58" s="1"/>
  <c r="A30" i="58" s="1"/>
  <c r="C30" i="58" s="1"/>
  <c r="E30" i="58" s="1"/>
  <c r="G30" i="58" s="1"/>
  <c r="I30" i="58" s="1"/>
  <c r="K30" i="58" s="1"/>
  <c r="S30" i="58" s="1"/>
  <c r="A36" i="58" s="1"/>
  <c r="C36" i="58" s="1"/>
  <c r="E36" i="58" s="1"/>
  <c r="G36" i="58" s="1"/>
  <c r="I36" i="58" s="1"/>
  <c r="K36" i="58" s="1"/>
  <c r="S36" i="58" s="1"/>
  <c r="A42" i="58" s="1"/>
  <c r="C42" i="58" s="1"/>
  <c r="S9" i="58"/>
  <c r="A16" i="57"/>
  <c r="C16" i="57" s="1"/>
  <c r="E16" i="57" s="1"/>
  <c r="G16" i="57" s="1"/>
  <c r="I16" i="57" s="1"/>
  <c r="K16" i="57" s="1"/>
  <c r="S16" i="57" s="1"/>
  <c r="A22" i="57" s="1"/>
  <c r="C22" i="57" s="1"/>
  <c r="E22" i="57" s="1"/>
  <c r="G22" i="57" s="1"/>
  <c r="I22" i="57" s="1"/>
  <c r="K22" i="57" s="1"/>
  <c r="S22" i="57" s="1"/>
  <c r="A28" i="57" s="1"/>
  <c r="C28" i="57" s="1"/>
  <c r="E28" i="57" s="1"/>
  <c r="G28" i="57" s="1"/>
  <c r="I28" i="57" s="1"/>
  <c r="K28" i="57" s="1"/>
  <c r="S28" i="57" s="1"/>
  <c r="A34" i="57" s="1"/>
  <c r="C34" i="57" s="1"/>
  <c r="E34" i="57" s="1"/>
  <c r="G34" i="57" s="1"/>
  <c r="I34" i="57" s="1"/>
  <c r="K34" i="57" s="1"/>
  <c r="S34" i="57" s="1"/>
  <c r="A40" i="57" s="1"/>
  <c r="C40" i="57" s="1"/>
  <c r="S9" i="57"/>
  <c r="A16" i="56"/>
  <c r="C16" i="56" s="1"/>
  <c r="E16" i="56" s="1"/>
  <c r="G16" i="56" s="1"/>
  <c r="I16" i="56" s="1"/>
  <c r="K16" i="56" s="1"/>
  <c r="S16" i="56" s="1"/>
  <c r="A22" i="56" s="1"/>
  <c r="C22" i="56" s="1"/>
  <c r="E22" i="56" s="1"/>
  <c r="G22" i="56" s="1"/>
  <c r="I22" i="56" s="1"/>
  <c r="K22" i="56" s="1"/>
  <c r="S22" i="56" s="1"/>
  <c r="A28" i="56" s="1"/>
  <c r="C28" i="56" s="1"/>
  <c r="E28" i="56" s="1"/>
  <c r="G28" i="56" s="1"/>
  <c r="I28" i="56" s="1"/>
  <c r="K28" i="56" s="1"/>
  <c r="S28" i="56" s="1"/>
  <c r="A34" i="56" s="1"/>
  <c r="C34" i="56" s="1"/>
  <c r="E34" i="56" s="1"/>
  <c r="G34" i="56" s="1"/>
  <c r="I34" i="56" s="1"/>
  <c r="K34" i="56" s="1"/>
  <c r="S34" i="56" s="1"/>
  <c r="A40" i="56" s="1"/>
  <c r="C40" i="56" s="1"/>
  <c r="S9" i="56"/>
  <c r="A16" i="55"/>
  <c r="C16" i="55" s="1"/>
  <c r="E16" i="55" s="1"/>
  <c r="G16" i="55" s="1"/>
  <c r="I16" i="55" s="1"/>
  <c r="K16" i="55" s="1"/>
  <c r="S16" i="55" s="1"/>
  <c r="A22" i="55" s="1"/>
  <c r="C22" i="55" s="1"/>
  <c r="E22" i="55" s="1"/>
  <c r="G22" i="55" s="1"/>
  <c r="I22" i="55" s="1"/>
  <c r="K22" i="55" s="1"/>
  <c r="S22" i="55" s="1"/>
  <c r="A28" i="55" s="1"/>
  <c r="C28" i="55" s="1"/>
  <c r="E28" i="55" s="1"/>
  <c r="G28" i="55" s="1"/>
  <c r="I28" i="55" s="1"/>
  <c r="K28" i="55" s="1"/>
  <c r="S28" i="55" s="1"/>
  <c r="A34" i="55" s="1"/>
  <c r="C34" i="55" s="1"/>
  <c r="E34" i="55" s="1"/>
  <c r="G34" i="55" s="1"/>
  <c r="I34" i="55" s="1"/>
  <c r="K34" i="55" s="1"/>
  <c r="S34" i="55" s="1"/>
  <c r="A40" i="55" s="1"/>
  <c r="C40" i="55" s="1"/>
  <c r="S9" i="55"/>
  <c r="S10" i="54"/>
  <c r="K9" i="54"/>
  <c r="I10" i="53"/>
  <c r="G9" i="53"/>
  <c r="I9" i="52"/>
  <c r="K10" i="52"/>
  <c r="K10" i="51"/>
  <c r="I9" i="51"/>
  <c r="A16" i="54" l="1"/>
  <c r="C16" i="54" s="1"/>
  <c r="E16" i="54" s="1"/>
  <c r="G16" i="54" s="1"/>
  <c r="I16" i="54" s="1"/>
  <c r="K16" i="54" s="1"/>
  <c r="S16" i="54" s="1"/>
  <c r="A22" i="54" s="1"/>
  <c r="C22" i="54" s="1"/>
  <c r="E22" i="54" s="1"/>
  <c r="G22" i="54" s="1"/>
  <c r="I22" i="54" s="1"/>
  <c r="K22" i="54" s="1"/>
  <c r="S22" i="54" s="1"/>
  <c r="A28" i="54" s="1"/>
  <c r="C28" i="54" s="1"/>
  <c r="E28" i="54" s="1"/>
  <c r="G28" i="54" s="1"/>
  <c r="I28" i="54" s="1"/>
  <c r="K28" i="54" s="1"/>
  <c r="S28" i="54" s="1"/>
  <c r="A34" i="54" s="1"/>
  <c r="C34" i="54" s="1"/>
  <c r="E34" i="54" s="1"/>
  <c r="G34" i="54" s="1"/>
  <c r="I34" i="54" s="1"/>
  <c r="K34" i="54" s="1"/>
  <c r="S34" i="54" s="1"/>
  <c r="A40" i="54" s="1"/>
  <c r="C40" i="54" s="1"/>
  <c r="S9" i="54"/>
  <c r="I9" i="53"/>
  <c r="K10" i="53"/>
  <c r="S10" i="52"/>
  <c r="K9" i="52"/>
  <c r="S10" i="51"/>
  <c r="K9" i="51"/>
  <c r="S10" i="53" l="1"/>
  <c r="K9" i="53"/>
  <c r="A16" i="52"/>
  <c r="C16" i="52" s="1"/>
  <c r="E16" i="52" s="1"/>
  <c r="G16" i="52" s="1"/>
  <c r="I16" i="52" s="1"/>
  <c r="K16" i="52" s="1"/>
  <c r="S16" i="52" s="1"/>
  <c r="A22" i="52" s="1"/>
  <c r="C22" i="52" s="1"/>
  <c r="E22" i="52" s="1"/>
  <c r="G22" i="52" s="1"/>
  <c r="I22" i="52" s="1"/>
  <c r="K22" i="52" s="1"/>
  <c r="S22" i="52" s="1"/>
  <c r="A28" i="52" s="1"/>
  <c r="C28" i="52" s="1"/>
  <c r="E28" i="52" s="1"/>
  <c r="G28" i="52" s="1"/>
  <c r="I28" i="52" s="1"/>
  <c r="K28" i="52" s="1"/>
  <c r="S28" i="52" s="1"/>
  <c r="A34" i="52" s="1"/>
  <c r="C34" i="52" s="1"/>
  <c r="E34" i="52" s="1"/>
  <c r="G34" i="52" s="1"/>
  <c r="I34" i="52" s="1"/>
  <c r="K34" i="52" s="1"/>
  <c r="S34" i="52" s="1"/>
  <c r="A40" i="52" s="1"/>
  <c r="C40" i="52" s="1"/>
  <c r="S9" i="52"/>
  <c r="A16" i="51"/>
  <c r="C16" i="51" s="1"/>
  <c r="E16" i="51" s="1"/>
  <c r="G16" i="51" s="1"/>
  <c r="I16" i="51" s="1"/>
  <c r="K16" i="51" s="1"/>
  <c r="S16" i="51" s="1"/>
  <c r="A22" i="51" s="1"/>
  <c r="C22" i="51" s="1"/>
  <c r="E22" i="51" s="1"/>
  <c r="G22" i="51" s="1"/>
  <c r="I22" i="51" s="1"/>
  <c r="K22" i="51" s="1"/>
  <c r="S22" i="51" s="1"/>
  <c r="A28" i="51" s="1"/>
  <c r="C28" i="51" s="1"/>
  <c r="E28" i="51" s="1"/>
  <c r="G28" i="51" s="1"/>
  <c r="I28" i="51" s="1"/>
  <c r="K28" i="51" s="1"/>
  <c r="S28" i="51" s="1"/>
  <c r="A34" i="51" s="1"/>
  <c r="C34" i="51" s="1"/>
  <c r="E34" i="51" s="1"/>
  <c r="G34" i="51" s="1"/>
  <c r="I34" i="51" s="1"/>
  <c r="K34" i="51" s="1"/>
  <c r="S34" i="51" s="1"/>
  <c r="A40" i="51" s="1"/>
  <c r="C40" i="51" s="1"/>
  <c r="S9" i="51"/>
  <c r="A16" i="53" l="1"/>
  <c r="C16" i="53" s="1"/>
  <c r="S9" i="53"/>
  <c r="E16" i="53" l="1"/>
  <c r="G16" i="53" s="1"/>
  <c r="I16" i="53" s="1"/>
  <c r="K16" i="53" s="1"/>
  <c r="S16" i="53" s="1"/>
  <c r="A23" i="53" s="1"/>
  <c r="C23" i="53" s="1"/>
  <c r="E23" i="53" s="1"/>
  <c r="G23" i="53" s="1"/>
  <c r="I23" i="53" s="1"/>
  <c r="K23" i="53" s="1"/>
  <c r="S23" i="53" s="1"/>
  <c r="A29" i="53" s="1"/>
  <c r="C29" i="53" s="1"/>
  <c r="E29" i="53" s="1"/>
  <c r="G29" i="53" s="1"/>
  <c r="I29" i="53" s="1"/>
  <c r="K29" i="53" s="1"/>
  <c r="S29" i="53" s="1"/>
  <c r="A36" i="53" s="1"/>
  <c r="C36" i="53" s="1"/>
  <c r="E36" i="53" s="1"/>
  <c r="G36" i="53" s="1"/>
  <c r="I36" i="53" s="1"/>
  <c r="K36" i="53" s="1"/>
  <c r="S36" i="53" s="1"/>
  <c r="A42" i="53" s="1"/>
  <c r="C42" i="53" s="1"/>
  <c r="A1" i="45"/>
  <c r="A10" i="45" s="1"/>
  <c r="Y2" i="45"/>
  <c r="X2" i="45"/>
  <c r="W2" i="45"/>
  <c r="V2" i="45"/>
  <c r="U2" i="45"/>
  <c r="T2" i="45"/>
  <c r="S2" i="45"/>
  <c r="Q2" i="45"/>
  <c r="P2" i="45"/>
  <c r="O2" i="45"/>
  <c r="N2" i="45"/>
  <c r="M2" i="45"/>
  <c r="L2" i="45"/>
  <c r="K2" i="45"/>
  <c r="A1" i="44"/>
  <c r="A10" i="44" s="1"/>
  <c r="Y2" i="44"/>
  <c r="X2" i="44"/>
  <c r="W2" i="44"/>
  <c r="V2" i="44"/>
  <c r="U2" i="44"/>
  <c r="T2" i="44"/>
  <c r="S2" i="44"/>
  <c r="Q2" i="44"/>
  <c r="P2" i="44"/>
  <c r="O2" i="44"/>
  <c r="N2" i="44"/>
  <c r="M2" i="44"/>
  <c r="L2" i="44"/>
  <c r="K2" i="44"/>
  <c r="A1" i="43"/>
  <c r="A10" i="43" s="1"/>
  <c r="Y2" i="43"/>
  <c r="X2" i="43"/>
  <c r="W2" i="43"/>
  <c r="V2" i="43"/>
  <c r="U2" i="43"/>
  <c r="T2" i="43"/>
  <c r="S2" i="43"/>
  <c r="Q2" i="43"/>
  <c r="P2" i="43"/>
  <c r="O2" i="43"/>
  <c r="N2" i="43"/>
  <c r="M2" i="43"/>
  <c r="L2" i="43"/>
  <c r="K2" i="43"/>
  <c r="A1" i="42"/>
  <c r="K1" i="42" s="1"/>
  <c r="L8" i="42" s="1"/>
  <c r="Y2" i="42"/>
  <c r="X2" i="42"/>
  <c r="W2" i="42"/>
  <c r="V2" i="42"/>
  <c r="U2" i="42"/>
  <c r="T2" i="42"/>
  <c r="S2" i="42"/>
  <c r="Q2" i="42"/>
  <c r="P2" i="42"/>
  <c r="O2" i="42"/>
  <c r="N2" i="42"/>
  <c r="M2" i="42"/>
  <c r="L2" i="42"/>
  <c r="K2" i="42"/>
  <c r="A1" i="41"/>
  <c r="A10" i="41" s="1"/>
  <c r="Y2" i="41"/>
  <c r="X2" i="41"/>
  <c r="W2" i="41"/>
  <c r="V2" i="41"/>
  <c r="U2" i="41"/>
  <c r="T2" i="41"/>
  <c r="S2" i="41"/>
  <c r="Q2" i="41"/>
  <c r="P2" i="41"/>
  <c r="O2" i="41"/>
  <c r="N2" i="41"/>
  <c r="M2" i="41"/>
  <c r="L2" i="41"/>
  <c r="K2" i="41"/>
  <c r="A1" i="40"/>
  <c r="K1" i="40" s="1"/>
  <c r="Y2" i="40"/>
  <c r="X2" i="40"/>
  <c r="W2" i="40"/>
  <c r="V2" i="40"/>
  <c r="U2" i="40"/>
  <c r="T2" i="40"/>
  <c r="S2" i="40"/>
  <c r="Q2" i="40"/>
  <c r="P2" i="40"/>
  <c r="O2" i="40"/>
  <c r="N2" i="40"/>
  <c r="M2" i="40"/>
  <c r="L2" i="40"/>
  <c r="K2" i="40"/>
  <c r="C10" i="45" l="1"/>
  <c r="A9" i="45"/>
  <c r="K1" i="45"/>
  <c r="S1" i="45"/>
  <c r="K1" i="44"/>
  <c r="L8" i="44" s="1"/>
  <c r="C10" i="44"/>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A1" i="1"/>
  <c r="K1" i="1" s="1"/>
  <c r="P3" i="41" l="1"/>
  <c r="Q5" i="41"/>
  <c r="N5" i="41"/>
  <c r="P4" i="43"/>
  <c r="K8" i="41"/>
  <c r="Q4" i="41"/>
  <c r="P5" i="41"/>
  <c r="K3" i="41"/>
  <c r="Q7" i="41"/>
  <c r="O5" i="41"/>
  <c r="N4" i="41"/>
  <c r="P7" i="41"/>
  <c r="O8" i="41"/>
  <c r="L3" i="41"/>
  <c r="L4" i="43"/>
  <c r="O3" i="41"/>
  <c r="N5" i="43"/>
  <c r="L4" i="41"/>
  <c r="P8" i="41"/>
  <c r="M6" i="43"/>
  <c r="K8" i="44"/>
  <c r="N6" i="44"/>
  <c r="N3" i="43"/>
  <c r="O8" i="43"/>
  <c r="N6" i="41"/>
  <c r="M7" i="41"/>
  <c r="K8" i="43"/>
  <c r="P5" i="43"/>
  <c r="Q4" i="44"/>
  <c r="L5" i="41"/>
  <c r="K6" i="41"/>
  <c r="P7" i="43"/>
  <c r="N3" i="44"/>
  <c r="O7" i="43"/>
  <c r="O5" i="43"/>
  <c r="O4" i="44"/>
  <c r="K5" i="43"/>
  <c r="L5" i="44"/>
  <c r="M7" i="44"/>
  <c r="K3" i="44"/>
  <c r="N6" i="43"/>
  <c r="N8" i="43"/>
  <c r="N5" i="44"/>
  <c r="P3" i="44"/>
  <c r="K6" i="44"/>
  <c r="L5" i="43"/>
  <c r="L7" i="43"/>
  <c r="L4" i="44"/>
  <c r="M6" i="44"/>
  <c r="Q5" i="44"/>
  <c r="Q7" i="44"/>
  <c r="O3" i="44"/>
  <c r="L7" i="44"/>
  <c r="K4" i="44"/>
  <c r="P8" i="44"/>
  <c r="N4" i="44"/>
  <c r="P7" i="44"/>
  <c r="N7" i="44"/>
  <c r="L3" i="44"/>
  <c r="A9" i="42"/>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E10"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S1" i="1"/>
  <c r="Y2" i="1"/>
  <c r="X2" i="1"/>
  <c r="W2" i="1"/>
  <c r="V2" i="1"/>
  <c r="U2" i="1"/>
  <c r="T2" i="1"/>
  <c r="S2" i="1"/>
  <c r="Q2" i="1"/>
  <c r="P2" i="1"/>
  <c r="O2" i="1"/>
  <c r="N2" i="1"/>
  <c r="M2" i="1"/>
  <c r="L2" i="1"/>
  <c r="K2" i="1"/>
  <c r="A10" i="1"/>
  <c r="A9" i="1" s="1"/>
  <c r="G10" i="45" l="1"/>
  <c r="E9" i="45"/>
  <c r="G10" i="44"/>
  <c r="E9" i="44"/>
  <c r="G10" i="43"/>
  <c r="E9" i="43"/>
  <c r="G10" i="42"/>
  <c r="E9" i="42"/>
  <c r="G10" i="41"/>
  <c r="E9" i="41"/>
  <c r="E10" i="40"/>
  <c r="C9" i="40"/>
  <c r="C10" i="1"/>
  <c r="I10" i="45" l="1"/>
  <c r="G9" i="45"/>
  <c r="I10" i="44"/>
  <c r="G9" i="44"/>
  <c r="I10" i="43"/>
  <c r="G9" i="43"/>
  <c r="I10" i="42"/>
  <c r="G9" i="42"/>
  <c r="I10" i="41"/>
  <c r="G9" i="41"/>
  <c r="G10" i="40"/>
  <c r="E9" i="40"/>
  <c r="E10" i="1"/>
  <c r="C9" i="1"/>
  <c r="K10" i="45" l="1"/>
  <c r="I9" i="45"/>
  <c r="K10" i="44"/>
  <c r="I9" i="44"/>
  <c r="K10" i="43"/>
  <c r="I9" i="43"/>
  <c r="I9" i="42"/>
  <c r="K10" i="42"/>
  <c r="K10" i="41"/>
  <c r="I9" i="41"/>
  <c r="I10" i="40"/>
  <c r="G9" i="40"/>
  <c r="G10" i="1"/>
  <c r="E9" i="1"/>
  <c r="P8" i="1"/>
  <c r="M7" i="1"/>
  <c r="O5" i="1"/>
  <c r="L4" i="1"/>
  <c r="Q3" i="1"/>
  <c r="O8" i="1"/>
  <c r="L7" i="1"/>
  <c r="Q6" i="1"/>
  <c r="N5" i="1"/>
  <c r="P3" i="1"/>
  <c r="N7" i="1"/>
  <c r="P5" i="1"/>
  <c r="K4" i="1"/>
  <c r="N8" i="1"/>
  <c r="K7" i="1"/>
  <c r="P6" i="1"/>
  <c r="M5" i="1"/>
  <c r="O3" i="1"/>
  <c r="M8" i="1"/>
  <c r="O6" i="1"/>
  <c r="L5" i="1"/>
  <c r="Q4" i="1"/>
  <c r="N3" i="1"/>
  <c r="M4" i="1"/>
  <c r="L8" i="1"/>
  <c r="Q7" i="1"/>
  <c r="N6" i="1"/>
  <c r="K5" i="1"/>
  <c r="P4" i="1"/>
  <c r="M3" i="1"/>
  <c r="K6" i="1"/>
  <c r="K8" i="1"/>
  <c r="P7" i="1"/>
  <c r="M6" i="1"/>
  <c r="O4" i="1"/>
  <c r="L3" i="1"/>
  <c r="Q8" i="1"/>
  <c r="O7" i="1"/>
  <c r="L6" i="1"/>
  <c r="Q5" i="1"/>
  <c r="N4" i="1"/>
  <c r="K3" i="1"/>
  <c r="S10" i="45" l="1"/>
  <c r="K9" i="45"/>
  <c r="S10" i="44"/>
  <c r="K9" i="44"/>
  <c r="S10" i="43"/>
  <c r="K9" i="43"/>
  <c r="S10" i="42"/>
  <c r="K9" i="42"/>
  <c r="S10" i="41"/>
  <c r="K9" i="41"/>
  <c r="K10" i="40"/>
  <c r="I9" i="40"/>
  <c r="I10" i="1"/>
  <c r="G9" i="1"/>
  <c r="Y8" i="1"/>
  <c r="V7" i="1"/>
  <c r="S6" i="1"/>
  <c r="X5" i="1"/>
  <c r="U4" i="1"/>
  <c r="U7" i="1"/>
  <c r="T4" i="1"/>
  <c r="Y3" i="1"/>
  <c r="X8" i="1"/>
  <c r="W5" i="1"/>
  <c r="T6" i="1"/>
  <c r="V4" i="1"/>
  <c r="W8" i="1"/>
  <c r="T7" i="1"/>
  <c r="Y6" i="1"/>
  <c r="V5" i="1"/>
  <c r="S4" i="1"/>
  <c r="X3" i="1"/>
  <c r="S7" i="1"/>
  <c r="X6" i="1"/>
  <c r="U5" i="1"/>
  <c r="W3" i="1"/>
  <c r="W7" i="1"/>
  <c r="V8" i="1"/>
  <c r="U8" i="1"/>
  <c r="W6" i="1"/>
  <c r="T5" i="1"/>
  <c r="Y4" i="1"/>
  <c r="V3" i="1"/>
  <c r="U3" i="1"/>
  <c r="T8" i="1"/>
  <c r="Y7" i="1"/>
  <c r="V6" i="1"/>
  <c r="S5" i="1"/>
  <c r="X4" i="1"/>
  <c r="Y5" i="1"/>
  <c r="S3" i="1"/>
  <c r="S8" i="1"/>
  <c r="X7" i="1"/>
  <c r="U6" i="1"/>
  <c r="W4" i="1"/>
  <c r="T3" i="1"/>
  <c r="A16" i="45" l="1"/>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 r="A17" i="42"/>
  <c r="C17" i="42" s="1"/>
  <c r="E17" i="42" s="1"/>
  <c r="G17" i="42" s="1"/>
  <c r="I17" i="42" s="1"/>
  <c r="K17" i="42" s="1"/>
  <c r="S17" i="42" s="1"/>
  <c r="A23" i="42" s="1"/>
  <c r="C23" i="42" s="1"/>
  <c r="E23" i="42" s="1"/>
  <c r="G23" i="42" s="1"/>
  <c r="I23" i="42" s="1"/>
  <c r="K23" i="42" s="1"/>
  <c r="S23" i="42" s="1"/>
  <c r="A29" i="42" s="1"/>
  <c r="C29" i="42" s="1"/>
  <c r="E29" i="42" s="1"/>
  <c r="G29" i="42" s="1"/>
  <c r="I29" i="42" s="1"/>
  <c r="K29" i="42" s="1"/>
  <c r="S29" i="42" s="1"/>
  <c r="A35" i="42" s="1"/>
  <c r="C35" i="42" s="1"/>
  <c r="E35" i="42" s="1"/>
  <c r="G35" i="42" s="1"/>
  <c r="I35" i="42" s="1"/>
  <c r="K35" i="42" s="1"/>
  <c r="S35" i="42" s="1"/>
  <c r="A41" i="42" s="1"/>
  <c r="C41" i="42" s="1"/>
  <c r="S9" i="42"/>
  <c r="A16" i="41"/>
  <c r="C16" i="41" s="1"/>
  <c r="E16" i="41" s="1"/>
  <c r="G16" i="41" s="1"/>
  <c r="I16" i="41" s="1"/>
  <c r="K16" i="41" s="1"/>
  <c r="S16" i="41" s="1"/>
  <c r="A22" i="41" s="1"/>
  <c r="C22" i="41" s="1"/>
  <c r="E22" i="41" s="1"/>
  <c r="G22" i="41" s="1"/>
  <c r="I22" i="41" s="1"/>
  <c r="K22" i="41" s="1"/>
  <c r="S22" i="41" s="1"/>
  <c r="A30" i="41" s="1"/>
  <c r="C30" i="41" s="1"/>
  <c r="E30" i="41" s="1"/>
  <c r="G30" i="41" s="1"/>
  <c r="I30" i="41" s="1"/>
  <c r="K30" i="41" s="1"/>
  <c r="S30" i="41" s="1"/>
  <c r="A36" i="41" s="1"/>
  <c r="C36" i="41" s="1"/>
  <c r="E36" i="41" s="1"/>
  <c r="G36" i="41" s="1"/>
  <c r="I36" i="41" s="1"/>
  <c r="K36" i="41" s="1"/>
  <c r="S36" i="41" s="1"/>
  <c r="A43" i="41" s="1"/>
  <c r="C43" i="41" s="1"/>
  <c r="S9" i="41"/>
  <c r="S10" i="40"/>
  <c r="K9" i="40"/>
  <c r="K10" i="1"/>
  <c r="K9" i="1" s="1"/>
  <c r="I9" i="1"/>
  <c r="A16" i="40" l="1"/>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 r="S10" i="1"/>
  <c r="S9" i="1" s="1"/>
  <c r="A16" i="1" l="1"/>
  <c r="C16" i="1" s="1"/>
  <c r="E16" i="1" l="1"/>
  <c r="G16" i="1" l="1"/>
  <c r="I16" i="1" s="1"/>
  <c r="K16" i="1" s="1"/>
  <c r="S16" i="1" l="1"/>
  <c r="A23" i="1" l="1"/>
  <c r="C23" i="1" l="1"/>
  <c r="E23" i="1" l="1"/>
  <c r="G23" i="1" l="1"/>
  <c r="I23" i="1" s="1"/>
  <c r="K23" i="1" s="1"/>
  <c r="S23" i="1" l="1"/>
  <c r="A31" i="1" l="1"/>
  <c r="C31" i="1" l="1"/>
  <c r="E31" i="1" l="1"/>
  <c r="G31" i="1" l="1"/>
  <c r="I31" i="1" s="1"/>
  <c r="K31" i="1" s="1"/>
  <c r="S31" i="1" l="1"/>
  <c r="A37" i="1" l="1"/>
  <c r="C37" i="1" l="1"/>
  <c r="E37" i="1" l="1"/>
  <c r="G37" i="1" l="1"/>
  <c r="I37" i="1" s="1"/>
  <c r="K37" i="1" s="1"/>
  <c r="S37" i="1" l="1"/>
  <c r="A43" i="1" l="1"/>
  <c r="C43" i="1" l="1"/>
</calcChain>
</file>

<file path=xl/sharedStrings.xml><?xml version="1.0" encoding="utf-8"?>
<sst xmlns="http://schemas.openxmlformats.org/spreadsheetml/2006/main" count="2146" uniqueCount="1071">
  <si>
    <t>Notes</t>
  </si>
  <si>
    <t>Year</t>
  </si>
  <si>
    <t>Monthly Calendar Template</t>
  </si>
  <si>
    <t>Start Month</t>
  </si>
  <si>
    <t>Start Day of Week</t>
  </si>
  <si>
    <t>1 = Sun, 2 = Mon, etc.</t>
  </si>
  <si>
    <t>1 = Jan, 2 = Feb, etc.</t>
  </si>
  <si>
    <t>Go to Page Layout &gt; Themes to choose different colors and fonts.</t>
  </si>
  <si>
    <t>https://www.vertex42.com/calendars/</t>
  </si>
  <si>
    <t>Calendar Templates by Vertex42</t>
  </si>
  <si>
    <t>About Vertex42</t>
  </si>
  <si>
    <r>
      <t>Step 1:</t>
    </r>
    <r>
      <rPr>
        <b/>
        <sz val="14"/>
        <color theme="1" tint="0.34998626667073579"/>
        <rFont val="Calibri"/>
        <family val="2"/>
        <scheme val="minor"/>
      </rPr>
      <t xml:space="preserve"> Enter the Year and Start Month</t>
    </r>
  </si>
  <si>
    <r>
      <t>Step 2:</t>
    </r>
    <r>
      <rPr>
        <b/>
        <sz val="14"/>
        <color theme="1" tint="0.34998626667073579"/>
        <rFont val="Calibri"/>
        <family val="2"/>
        <scheme val="minor"/>
      </rPr>
      <t xml:space="preserve"> Choose the Start Day</t>
    </r>
  </si>
  <si>
    <t>Calendar Templates by Vertex42.com</t>
  </si>
  <si>
    <r>
      <t>Step 3:</t>
    </r>
    <r>
      <rPr>
        <b/>
        <sz val="14"/>
        <color theme="1" tint="0.34998626667073579"/>
        <rFont val="Calibri"/>
        <family val="2"/>
        <scheme val="minor"/>
      </rPr>
      <t xml:space="preserve"> Change the Theme Colors / Fonts</t>
    </r>
  </si>
  <si>
    <r>
      <t>Step 4:</t>
    </r>
    <r>
      <rPr>
        <b/>
        <sz val="14"/>
        <color theme="1" tint="0.34998626667073579"/>
        <rFont val="Calibri"/>
        <family val="2"/>
        <scheme val="minor"/>
      </rPr>
      <t xml:space="preserve"> Edit the Calendars as Needed</t>
    </r>
  </si>
  <si>
    <r>
      <t>Step 5:</t>
    </r>
    <r>
      <rPr>
        <b/>
        <sz val="14"/>
        <color theme="1" tint="0.34998626667073579"/>
        <rFont val="Calibri"/>
        <family val="2"/>
        <scheme val="minor"/>
      </rPr>
      <t xml:space="preserve"> Print to Paper or PDF</t>
    </r>
  </si>
  <si>
    <t>Print the entire workbook, or print only the selected worksheets.</t>
  </si>
  <si>
    <t>Vertex42.com provides over 300 professionally designed spreadsheet templates for business, home, and education - most of which are free to download. Their collection includes calendars, planners, invoices, budgets, time sheets, financial calculators, project schedules, timelines, health logs, and more.</t>
  </si>
  <si>
    <t>By Vertex42</t>
  </si>
  <si>
    <t>NM JR Askøy</t>
  </si>
  <si>
    <t>Ungdoms NM</t>
  </si>
  <si>
    <t>Lerøy lekene</t>
  </si>
  <si>
    <t>Seriestevne Husnes</t>
  </si>
  <si>
    <t>Vossameisterskapen</t>
  </si>
  <si>
    <t>Rekruttstevne Os</t>
  </si>
  <si>
    <t>Seriestevne Bremnes</t>
  </si>
  <si>
    <t>Skulestevne Eikanger</t>
  </si>
  <si>
    <t>Rekruttstevne Åstveit</t>
  </si>
  <si>
    <t>Fana kastkarusell 8</t>
  </si>
  <si>
    <t>Seriestevne Stord</t>
  </si>
  <si>
    <t>Bergen pole vault skansen</t>
  </si>
  <si>
    <t>Seriestevne AKS-77</t>
  </si>
  <si>
    <t>Asko karusellen</t>
  </si>
  <si>
    <t>Frisk stevne</t>
  </si>
  <si>
    <t>Seriestevne Mjøsdalen</t>
  </si>
  <si>
    <t>Bauhaus JR Gala GER</t>
  </si>
  <si>
    <t>Seriestevne Eikanger</t>
  </si>
  <si>
    <t>Boysen memorial OSL</t>
  </si>
  <si>
    <t>NM Maraton Jølster</t>
  </si>
  <si>
    <t>EM motbakkeløp POR</t>
  </si>
  <si>
    <t>Karlstad GP SVE</t>
  </si>
  <si>
    <t>Askokarusellen</t>
  </si>
  <si>
    <t>EM U18 ITA</t>
  </si>
  <si>
    <t>Nordisk Landskamp U23 DEN</t>
  </si>
  <si>
    <t>Løpsstevne m 3000mH Gular</t>
  </si>
  <si>
    <t>Nordisk JR landskamp U20 SVE</t>
  </si>
  <si>
    <t>Kastkarusell 10 Fana</t>
  </si>
  <si>
    <t>Kastkarusell 11 Fana</t>
  </si>
  <si>
    <t>Askokarusellen Fri</t>
  </si>
  <si>
    <t>Kastkarusell 12 Fana</t>
  </si>
  <si>
    <t>Gøteborg friidrott GP SVE</t>
  </si>
  <si>
    <t>Rekruttstevne Åstvedt</t>
  </si>
  <si>
    <t>Skansen Athletics 3</t>
  </si>
  <si>
    <t>Seriestevne Strandebarm</t>
  </si>
  <si>
    <t>NM motbakke Førde</t>
  </si>
  <si>
    <t>Seriestevne Voss</t>
  </si>
  <si>
    <t>Rekruttstevne 2 Os</t>
  </si>
  <si>
    <t>Skansen Athletics 4</t>
  </si>
  <si>
    <t>Friidrettens dag skuleløp IL Fri</t>
  </si>
  <si>
    <t>Seriestemne Voss</t>
  </si>
  <si>
    <t>Seriestemne Strandebarm</t>
  </si>
  <si>
    <t>Seriestevne Haus</t>
  </si>
  <si>
    <t>Seriestevne Laksevåg</t>
  </si>
  <si>
    <t>NM 1/2 maraton Oslo</t>
  </si>
  <si>
    <t>IAU 24 timers EM</t>
  </si>
  <si>
    <t>Rekruttstevne 2020 Fana</t>
  </si>
  <si>
    <t>Seriestemne Stord</t>
  </si>
  <si>
    <t>Osterøy trearen 3000 bane</t>
  </si>
  <si>
    <t>Gneist kaststevne</t>
  </si>
  <si>
    <t>Bergen Pole vault 7 Fana</t>
  </si>
  <si>
    <t>Eikangerløpet</t>
  </si>
  <si>
    <t>Bergen Pole vault 8 Fana</t>
  </si>
  <si>
    <t>Kvinnheradsløpet Rosendal</t>
  </si>
  <si>
    <t>Hopp utan tilløp 2 Tturnhallen</t>
  </si>
  <si>
    <t>Brekkeløypa Ultra</t>
  </si>
  <si>
    <t>NM Terreng lang Skien</t>
  </si>
  <si>
    <t>Kvinnheradsmesterskap Husnes</t>
  </si>
  <si>
    <t>Nordisk terreng SVE</t>
  </si>
  <si>
    <t>VM mountain running ESP</t>
  </si>
  <si>
    <t>EM terreng IRL</t>
  </si>
  <si>
    <t>Kastkarusell 5 Fana</t>
  </si>
  <si>
    <t>Bergen Pole vault 4 Skansen</t>
  </si>
  <si>
    <t>Kastkarusell 6 Fana</t>
  </si>
  <si>
    <t>EM non-stadia veteraner POR</t>
  </si>
  <si>
    <t>Hopp utan tilløp Turnhallen</t>
  </si>
  <si>
    <t>NM Terreng kort Trondheim</t>
  </si>
  <si>
    <t>Oserøytrearen 3000m bane</t>
  </si>
  <si>
    <t>Vikingstafetten Skansen</t>
  </si>
  <si>
    <t>Hovdingrulett 3 Leikvang</t>
  </si>
  <si>
    <t>IAAF combined events ITA</t>
  </si>
  <si>
    <t>Baroniløpet Rosendal</t>
  </si>
  <si>
    <t>Seriestevne 1 AKS-77</t>
  </si>
  <si>
    <t>Valestrandmarka rundt</t>
  </si>
  <si>
    <t>Haustrimmen</t>
  </si>
  <si>
    <t>Skansemyren kastkarusell 1</t>
  </si>
  <si>
    <t>Storavatnet rundt Bremnes</t>
  </si>
  <si>
    <t>Skansemyren kastkarusell 2</t>
  </si>
  <si>
    <t>Laksevåg lekene</t>
  </si>
  <si>
    <t>Kastkarusell Fana 4</t>
  </si>
  <si>
    <t>Ulvenvatnet rundt</t>
  </si>
  <si>
    <t>Siggjo dilten</t>
  </si>
  <si>
    <t>Bergen Pole vault 5 Skansemyren</t>
  </si>
  <si>
    <t>Laksevågløpet</t>
  </si>
  <si>
    <t>Sommernattsløpet</t>
  </si>
  <si>
    <t>Dog Run Bergen</t>
  </si>
  <si>
    <t>HEAD Sommerkarusell</t>
  </si>
  <si>
    <t>Skansemyren kastkarusell 5</t>
  </si>
  <si>
    <t>Valestrandmarka rundt 6</t>
  </si>
  <si>
    <t>Skansemyren kastkarusell 6</t>
  </si>
  <si>
    <t>Skansemyren kastkarusell 7</t>
  </si>
  <si>
    <t>Skansemyren kastkarusell 8</t>
  </si>
  <si>
    <t>Skansemyren kastkarusell 9</t>
  </si>
  <si>
    <t>HEAD Sommerkarusellen</t>
  </si>
  <si>
    <t>Haustrimmen 4. løp</t>
  </si>
  <si>
    <t>Valestrandmarka rundt 8</t>
  </si>
  <si>
    <t>Os-løpet</t>
  </si>
  <si>
    <t>Bømlomesterskapet</t>
  </si>
  <si>
    <t>Haustrimmen 5. løp</t>
  </si>
  <si>
    <t>Åsane løpskarusell</t>
  </si>
  <si>
    <t>KnarvikMila 5k + 10k + YT</t>
  </si>
  <si>
    <t>KnarvikMila 1/2 m + NaturMila</t>
  </si>
  <si>
    <t>KnarvikMila MiniMila/KnøtteMila</t>
  </si>
  <si>
    <t>Haustrimmen 6. løp</t>
  </si>
  <si>
    <t>Valestrandmarka rundt 9. løp</t>
  </si>
  <si>
    <t>Skansemyren kastkarusell 11</t>
  </si>
  <si>
    <t>Fossatrappo Opp Stord</t>
  </si>
  <si>
    <t>Skansemyren kastkarusell 12</t>
  </si>
  <si>
    <t>Rosa Sløyfeløpet</t>
  </si>
  <si>
    <t>KM-kast 5-kamp VET Skansen</t>
  </si>
  <si>
    <t>Skansemyren kastkarusell 13</t>
  </si>
  <si>
    <t>Vinterkarusellen Strandebarm</t>
  </si>
  <si>
    <t>Night Run Bergen</t>
  </si>
  <si>
    <t>Kalandeidet løpskarusell 1</t>
  </si>
  <si>
    <t>Kalandseid Løpskarusell 3</t>
  </si>
  <si>
    <t>Valestrandmarka rundt 7</t>
  </si>
  <si>
    <t>Maratonkarusellen nr 83</t>
  </si>
  <si>
    <t>Stordløpet</t>
  </si>
  <si>
    <t>Stoltzekleiven Opp</t>
  </si>
  <si>
    <t>Åsane Løpskarusell</t>
  </si>
  <si>
    <t>Maratonkarusellen nr 84</t>
  </si>
  <si>
    <t>Brakvatnet halvmaraton</t>
  </si>
  <si>
    <t>Maratonkarusellen nr. 85</t>
  </si>
  <si>
    <t>Tyrving?</t>
  </si>
  <si>
    <t>Høstferie</t>
  </si>
  <si>
    <t>Trolljegerprøven</t>
  </si>
  <si>
    <t>Voss cup</t>
  </si>
  <si>
    <t>NM 100k Ultra flyttes til des</t>
  </si>
  <si>
    <t>Bergsdalen Opp</t>
  </si>
  <si>
    <t>Gneistspelen</t>
  </si>
  <si>
    <t>Karabin lekene (ny dato)</t>
  </si>
  <si>
    <t>Bergen Friidrettsfestival</t>
  </si>
  <si>
    <t>Hoved-NM, Fana</t>
  </si>
  <si>
    <t>Bjarte Viks Eliteløp</t>
  </si>
  <si>
    <t>Os-lekene (ny dato)</t>
  </si>
  <si>
    <t>Fløybanen Opp, Fana</t>
  </si>
  <si>
    <t>Fanaløpet (ny dato)</t>
  </si>
  <si>
    <t>Ulriken Opp (NY DATO)</t>
  </si>
  <si>
    <t>Ulvenmarsjen</t>
  </si>
  <si>
    <t>Ulvenmarsjen (ny dato)</t>
  </si>
  <si>
    <t>Flyplassløpet (ny dato)</t>
  </si>
  <si>
    <t>(avlyst)</t>
  </si>
  <si>
    <t>Bergen Fjellmaraton (utsatt)</t>
  </si>
  <si>
    <t>Mobergslia Opp (ny dato)</t>
  </si>
  <si>
    <t>Mobergslia opp (utsatt)</t>
  </si>
  <si>
    <t>Ulvenvatnet rundt (ny dato)</t>
  </si>
  <si>
    <t>Studentlekene</t>
  </si>
  <si>
    <t>Skansen / Fy.dalen</t>
  </si>
  <si>
    <t>Åsaneløpet (ny dato)</t>
  </si>
  <si>
    <t>StraumeMila (virtuell)</t>
  </si>
  <si>
    <t>Lokalt kaststevne Knarvik</t>
  </si>
  <si>
    <t>Seriestevne løp Knarvik</t>
  </si>
  <si>
    <t>Skansen Athetics 1</t>
  </si>
  <si>
    <t>Bergen City Milen (virtuell)</t>
  </si>
  <si>
    <t>Skansemyren kastkarusell 14</t>
  </si>
  <si>
    <t>Bergen Fjellmaraton?</t>
  </si>
  <si>
    <t>Stordleikane (endagsstevne)</t>
  </si>
  <si>
    <t>(flexistart)</t>
  </si>
  <si>
    <t>Laksevåg stevne Nygårdsm.</t>
  </si>
  <si>
    <t>Skyggestrand 1/2 mar (IL Fri)</t>
  </si>
  <si>
    <t>Fana stevne 1 - Fana stadion</t>
  </si>
  <si>
    <t>Fana stevne 2 - Fana stadion</t>
  </si>
  <si>
    <t>Fana stevne 3 invit - Fana stadion</t>
  </si>
  <si>
    <t>Fana stevne 4 - Fana stadion</t>
  </si>
  <si>
    <t>Bergen Pole Vault - Fana st.</t>
  </si>
  <si>
    <t>Norna Young 2 - Leikvang st.</t>
  </si>
  <si>
    <t>Bergen Pole vault - Fana st.</t>
  </si>
  <si>
    <t>Norna 1 - Fana stadion</t>
  </si>
  <si>
    <t>Norna Young 3 - Leikvang st.</t>
  </si>
  <si>
    <t>Norna 2 - Fana stadion</t>
  </si>
  <si>
    <t>Norna young 4 - Leikvang st.</t>
  </si>
  <si>
    <t>Norna young 5 - Leikvang st.</t>
  </si>
  <si>
    <t>Norna 4 - Fana stadion</t>
  </si>
  <si>
    <t>Opningsstemne Rosendal</t>
  </si>
  <si>
    <t>Lyderhorn Opp LTI</t>
  </si>
  <si>
    <t>Friskarusellen 3. løp</t>
  </si>
  <si>
    <t>Frikarusellen 2. løp</t>
  </si>
  <si>
    <t>Frikarusellen 1.løp</t>
  </si>
  <si>
    <t>Norna Young - Leikvang st.</t>
  </si>
  <si>
    <t>(Norna 1 innlagt)</t>
  </si>
  <si>
    <t>Fana KLUBBST. - Fana stadion</t>
  </si>
  <si>
    <t>Norna 3 - Leikvang stadion</t>
  </si>
  <si>
    <t>Bruløp&amp;1/2 m. Stord ny dato</t>
  </si>
  <si>
    <t>Sommeravsl. Fana - Fana st.</t>
  </si>
  <si>
    <t>Norna young 6 - Leikvang st.</t>
  </si>
  <si>
    <t>Norna 5 - Leikvang stadion</t>
  </si>
  <si>
    <t>Strandadalsløpet</t>
  </si>
  <si>
    <t>7-fjellsturen</t>
  </si>
  <si>
    <t>Hopp utan tilløp 2 Turnhallen</t>
  </si>
  <si>
    <t>Vinterkarusell utsatt fra 31.3</t>
  </si>
  <si>
    <t>Innendørs hoppst. Os (ny dato)</t>
  </si>
  <si>
    <t>Gneist testløp Invitational 5k</t>
  </si>
  <si>
    <t>ArnaløpUken 24.8-31.8</t>
  </si>
  <si>
    <t>Virtuell</t>
  </si>
  <si>
    <t>avlyst</t>
  </si>
  <si>
    <t>Skjergardskarusellen</t>
  </si>
  <si>
    <t>Fana Hoppkar.4 inv.- Fana st.</t>
  </si>
  <si>
    <t>Fana hoppkar. 5 - Fana st.</t>
  </si>
  <si>
    <t>Fana hoppkar.6 - Fana st.</t>
  </si>
  <si>
    <t>Imp. Games Bislet</t>
  </si>
  <si>
    <t>Fana hoppkar. 7 - Fana st.</t>
  </si>
  <si>
    <t>Fana Kastkar. 9 - Fana st.</t>
  </si>
  <si>
    <t>Fana hoppkar. 8 invit - Fana st.</t>
  </si>
  <si>
    <t>Fana Hoppkar. 9 - Fana st.</t>
  </si>
  <si>
    <t>Fana Hoppkar.10 invit - Fana st.</t>
  </si>
  <si>
    <t>Hovdingrulett 4</t>
  </si>
  <si>
    <t>Fana Kastkar. 9.1 - Fana st.</t>
  </si>
  <si>
    <t>Fana Hoppkar.11 - Fana st.</t>
  </si>
  <si>
    <t>Fana Kastkar. 9.2 - Fana st.</t>
  </si>
  <si>
    <t>Gneist løpsstevne 3 Fana st.</t>
  </si>
  <si>
    <t>Skansemyren kastkar. 10</t>
  </si>
  <si>
    <t>FRAMO/Bergenslekene/ARC</t>
  </si>
  <si>
    <t>Rekruttstevne Norna Åstvedt</t>
  </si>
  <si>
    <t>Skansemyren kastkarusell 15</t>
  </si>
  <si>
    <t>Karusellstevne Ask - Ravn.</t>
  </si>
  <si>
    <t>Gneist løp+Minis Fana st.</t>
  </si>
  <si>
    <t>Nordsjølekene Leikvang</t>
  </si>
  <si>
    <t>Laksevåg seriestevne</t>
  </si>
  <si>
    <t>Seriestevne Ravnanger Ask</t>
  </si>
  <si>
    <t>Kaststevne Knarvik</t>
  </si>
  <si>
    <t>Os Kvalifiseringsstevne</t>
  </si>
  <si>
    <t>Kvalifiseringsstevne Os</t>
  </si>
  <si>
    <t>Nestle lekene Leikv</t>
  </si>
  <si>
    <t>Aktiv ferie Fana IL Fana st</t>
  </si>
  <si>
    <t>Skansemyren Barnekar. 800/3000</t>
  </si>
  <si>
    <t>Arkoconsult sumarkar. Brakvatnet</t>
  </si>
  <si>
    <t>Hanguren Rundt</t>
  </si>
  <si>
    <t>Idrettsleker Fana (Gneist)</t>
  </si>
  <si>
    <t>Frist vinterterminlisten</t>
  </si>
  <si>
    <t>Terminlistemøte vinter</t>
  </si>
  <si>
    <t>Kretstrening leikvang</t>
  </si>
  <si>
    <t>Kretssamling Leikvang</t>
  </si>
  <si>
    <t>Fana aktiv ferie 8-15</t>
  </si>
  <si>
    <t>Bergen Fjellmaraton</t>
  </si>
  <si>
    <t>Skansemyren barnekarusell</t>
  </si>
  <si>
    <t>Sommer Kretssamling Leikvang</t>
  </si>
  <si>
    <t>Gular/Gneist stevne Fana st</t>
  </si>
  <si>
    <t>Sommerstav - Fana st. Fana IL</t>
  </si>
  <si>
    <t>Sommerstav Fana st - Fana IL</t>
  </si>
  <si>
    <t>Fana sommerhopp - Fana st</t>
  </si>
  <si>
    <t>Sommerstav Fana st. - Fana IL</t>
  </si>
  <si>
    <t>Sommerhopp Fana st - Fana IL</t>
  </si>
  <si>
    <t>Karusellstevne 3 Ask avlyst</t>
  </si>
  <si>
    <t>Skolestevne 5-7.kl Ask avlyst</t>
  </si>
  <si>
    <t>Karusellstevne 4 Ask avlyst</t>
  </si>
  <si>
    <t>Kaststevne Voss</t>
  </si>
  <si>
    <t>Seriestevne 3 Ask</t>
  </si>
  <si>
    <t>Sleggestevne Fana gr.-Norna</t>
  </si>
  <si>
    <t>Livarden Rundt avlyst</t>
  </si>
  <si>
    <t>Knarvik Xtrem avlyst</t>
  </si>
  <si>
    <t>Seriestevne Knarvik AKS-77</t>
  </si>
  <si>
    <t>Karabinlekene rekrutt</t>
  </si>
  <si>
    <t>HTB Karusell 1 Osterøy</t>
  </si>
  <si>
    <t>rekrutt</t>
  </si>
  <si>
    <t>Seriestevne Ask</t>
  </si>
  <si>
    <t>KM Veteraner Os</t>
  </si>
  <si>
    <t>Hopp u/t stevne Stord</t>
  </si>
  <si>
    <t>Hopp u/t Stevne Stord</t>
  </si>
  <si>
    <t>Romjulsstevne Stord</t>
  </si>
  <si>
    <t>Hopp u/t seriest. IL Fri</t>
  </si>
  <si>
    <t>Hallstemne Stord</t>
  </si>
  <si>
    <t>Tyrvinglekene</t>
  </si>
  <si>
    <t>Arnameisterskapen Hopp u/t</t>
  </si>
  <si>
    <t>Hopp u/t stevne Gneist</t>
  </si>
  <si>
    <t>EM veteraner innend. POR</t>
  </si>
  <si>
    <t>Karsten Warholm International - ikke bestemt dato</t>
  </si>
  <si>
    <t>NM innendørs + hopp u/t</t>
  </si>
  <si>
    <t>NM mangekamp IND Bærum</t>
  </si>
  <si>
    <t>EM innendørs</t>
  </si>
  <si>
    <t>UM innendørs Steinkjer</t>
  </si>
  <si>
    <t>VM innendørs CHN</t>
  </si>
  <si>
    <t>VM veteraner innendørs</t>
  </si>
  <si>
    <t>NM Terrengløp Bergen</t>
  </si>
  <si>
    <t>Holmenkollstafetten</t>
  </si>
  <si>
    <t>Tine stafetten</t>
  </si>
  <si>
    <t>EM motbakke og trail VET</t>
  </si>
  <si>
    <t>NM/UM mangekamp Lilleh.</t>
  </si>
  <si>
    <t>Vinterkarusell altern. løp 8</t>
  </si>
  <si>
    <t>Vinterkarusell Gneist</t>
  </si>
  <si>
    <t>Vinterkarusell Gneist altern.</t>
  </si>
  <si>
    <t>Frikarusellen 4. løp</t>
  </si>
  <si>
    <t>Vinterkarusellen Gneist</t>
  </si>
  <si>
    <t>Frikarusellen 5. løp</t>
  </si>
  <si>
    <t>Frikarusellen</t>
  </si>
  <si>
    <t>Vårens raskeste eventyr Gn.</t>
  </si>
  <si>
    <t>Mobergslia opp Os</t>
  </si>
  <si>
    <t>Søreideløpet</t>
  </si>
  <si>
    <t>Bykarusellen perseløp</t>
  </si>
  <si>
    <t>Bykarusellen avlyst</t>
  </si>
  <si>
    <t>Skansemyren banekarus.</t>
  </si>
  <si>
    <t>1000 meter</t>
  </si>
  <si>
    <t>Loddefjordløpet avlyst</t>
  </si>
  <si>
    <t>Gangstevne Skansen (VIK)</t>
  </si>
  <si>
    <t>HTB stevne Osterøy</t>
  </si>
  <si>
    <t>Åsane løpskarusell flyttes</t>
  </si>
  <si>
    <t>Ope Austevollmeisterskap</t>
  </si>
  <si>
    <t>Norna kaststevne Fana grus</t>
  </si>
  <si>
    <t>Norna 10 Leikvang stadion</t>
  </si>
  <si>
    <t>Norna 11 Fana stadion</t>
  </si>
  <si>
    <t>Gneist avsl.stevne UNG Fana</t>
  </si>
  <si>
    <t>Gneist avslutningsstevne Fana</t>
  </si>
  <si>
    <t>Seriestevne Åstvedt</t>
  </si>
  <si>
    <t>Brakvatnet vinterkarusell 1</t>
  </si>
  <si>
    <t>Brakvatnet vinterkarusell 2</t>
  </si>
  <si>
    <t>Valestrandmarka rundt jul</t>
  </si>
  <si>
    <t>Valestrandmarke rundt nyttår</t>
  </si>
  <si>
    <t>Brakvatnet rundt 3</t>
  </si>
  <si>
    <t>Bergen Vintermaraton</t>
  </si>
  <si>
    <t>Brakvatnet vinterkarusell 4</t>
  </si>
  <si>
    <t>Februar maraton 86</t>
  </si>
  <si>
    <t>Brakvatnet vinterkarusell 5</t>
  </si>
  <si>
    <t>Parkløpet Stord</t>
  </si>
  <si>
    <t>Hopp UT Haus skule</t>
  </si>
  <si>
    <t>Hopp UT Askøy forum</t>
  </si>
  <si>
    <t>Haustrimmen 1.løp</t>
  </si>
  <si>
    <t>Flyplassløpet 2021</t>
  </si>
  <si>
    <t>Baroniløpet</t>
  </si>
  <si>
    <t>Kalandseidet løpskar. 1</t>
  </si>
  <si>
    <t>Valestrandmarka rundt 2.løp</t>
  </si>
  <si>
    <t>Valestrandmarka rundt 1.løp</t>
  </si>
  <si>
    <t>Ask-stafetten</t>
  </si>
  <si>
    <t>Ask stafetten</t>
  </si>
  <si>
    <t>Ulvenvatnet rundt 2021</t>
  </si>
  <si>
    <t>Valestrandmarka rundt 3.løp</t>
  </si>
  <si>
    <t>Sunnhordland maraton</t>
  </si>
  <si>
    <t>Løvstakken opp 2021</t>
  </si>
  <si>
    <t>Kalandseid Løpskar. 2.løp</t>
  </si>
  <si>
    <t>Brakvatnet sumarkarusell 1</t>
  </si>
  <si>
    <t>Gneist stafetten</t>
  </si>
  <si>
    <t>Fløibanen opp</t>
  </si>
  <si>
    <t>Haustrimmen 2.løp</t>
  </si>
  <si>
    <t>Siggjodilten Bremnes</t>
  </si>
  <si>
    <t>Valestrandmarka rundt 4.løp</t>
  </si>
  <si>
    <t>StraumeMila</t>
  </si>
  <si>
    <t>Sommerkarusellen Gneist</t>
  </si>
  <si>
    <t>Fløyen Opp</t>
  </si>
  <si>
    <t>Sleirsfjellet Opp</t>
  </si>
  <si>
    <t>Brakvatnet sumarkarusell 2</t>
  </si>
  <si>
    <t>Bruløp og halvmaraton Stord</t>
  </si>
  <si>
    <t>Haustrimmen 3.løp</t>
  </si>
  <si>
    <t>Bergen Fjordtur</t>
  </si>
  <si>
    <t>Valestrandmarka rundt 5</t>
  </si>
  <si>
    <t>Brakvatnet sumarkarusell 3</t>
  </si>
  <si>
    <t>Haustrimmen 4.løp</t>
  </si>
  <si>
    <t>Brakvatnet sumarkarusell 4</t>
  </si>
  <si>
    <t>Bergen skogsmaraton</t>
  </si>
  <si>
    <t>Markjamilo Bremnes</t>
  </si>
  <si>
    <t>Haustrimmen 5.løp</t>
  </si>
  <si>
    <t>Arnaløpet</t>
  </si>
  <si>
    <t>Oppstemten Opp 2021</t>
  </si>
  <si>
    <t>Knarvik Xtrem</t>
  </si>
  <si>
    <t>Valestrandmarka rundt 9.løp</t>
  </si>
  <si>
    <t>KnarvikMila 5km + 10km</t>
  </si>
  <si>
    <t>KnarvikMila 21k+Nat.M+barn</t>
  </si>
  <si>
    <t>Bykarusellen perseløp 1</t>
  </si>
  <si>
    <t>Sørfjorden halvmaraton</t>
  </si>
  <si>
    <t>Kvinnheradløpet</t>
  </si>
  <si>
    <t>Brakvatnet halvmaraton 15</t>
  </si>
  <si>
    <t>Bykarusellen perseløp 2</t>
  </si>
  <si>
    <t>Hans Jacobs Minneløp 2021</t>
  </si>
  <si>
    <t>Bergen City Milen</t>
  </si>
  <si>
    <t>Åsaneløpet</t>
  </si>
  <si>
    <t>Gneist avsl. løpFana St.</t>
  </si>
  <si>
    <t>Grønn skrift - godkjent mosjonsløp</t>
  </si>
  <si>
    <t>Rød skrift - søknad mosjonsløp</t>
  </si>
  <si>
    <t>Blå skrift - søknad banestevne</t>
  </si>
  <si>
    <t>Stille Høyde/lengde Norna</t>
  </si>
  <si>
    <t>BT-sprett 1 Høieh.</t>
  </si>
  <si>
    <t>Stille høyde/lengde Norna</t>
  </si>
  <si>
    <t>Bergen Pole vault 0 BT Høieh</t>
  </si>
  <si>
    <t>Førjulsspretten Norna Leikv</t>
  </si>
  <si>
    <t>Kengurukar.1 Fana Leikv.ha</t>
  </si>
  <si>
    <t>BT sprett 2 Høiehallen</t>
  </si>
  <si>
    <t>Hovdingruletten Leikv.h.</t>
  </si>
  <si>
    <t>Hopp U.T. Osterøyhallen</t>
  </si>
  <si>
    <t>Nornalekene Leikv.ha.</t>
  </si>
  <si>
    <t>Norna Indoor Leikv.ha.</t>
  </si>
  <si>
    <t>Kengurukar.2 Fana - Leikv.h.</t>
  </si>
  <si>
    <t>BT-sprett 3 Høiehallen</t>
  </si>
  <si>
    <t>Februarspretten No Leikv.h</t>
  </si>
  <si>
    <t>Pingvinlekene Gneist-Leikv.h</t>
  </si>
  <si>
    <t>Norna Young indoor-Leikv.h.</t>
  </si>
  <si>
    <t>Os Hopp u/tilløp</t>
  </si>
  <si>
    <t>BT-sprett 4 Høiehallen</t>
  </si>
  <si>
    <t>Hopp u/t Ask</t>
  </si>
  <si>
    <t>Hovdingrulett 2 Leikv.h.</t>
  </si>
  <si>
    <t>Er-An åpningsstevne Kuvent.</t>
  </si>
  <si>
    <t>Stille høyde/lengde3 Norna</t>
  </si>
  <si>
    <t>Seriestemne hopp UT Ostere</t>
  </si>
  <si>
    <t>Hopp UT Ask</t>
  </si>
  <si>
    <t>Vikingstafetten</t>
  </si>
  <si>
    <t>Rekr.stevne Åstveit Norna</t>
  </si>
  <si>
    <t>Hovdingrulett 3 Leikvang st</t>
  </si>
  <si>
    <t>Seriestevne Stord stadion</t>
  </si>
  <si>
    <t>Rema1000 Osterøytrearen</t>
  </si>
  <si>
    <t>HTB kaststevne 1 Osterøy st</t>
  </si>
  <si>
    <t>Seriestevne Haus - Osterøy</t>
  </si>
  <si>
    <t>Karabin lekene Fana stad.</t>
  </si>
  <si>
    <t>Klubbmesterskap Søfteland</t>
  </si>
  <si>
    <t>Rekr.stevne Åstveit 2 Norna</t>
  </si>
  <si>
    <t>HTB karusell 1 Osterøy st.</t>
  </si>
  <si>
    <t>Arne Riisa 3000m classic</t>
  </si>
  <si>
    <t>Hovdingleikane</t>
  </si>
  <si>
    <t>Åpningsstevne kastfelt Arna</t>
  </si>
  <si>
    <t>Skansen Athletics 1</t>
  </si>
  <si>
    <t>FRAMO-lekene Fana stadion</t>
  </si>
  <si>
    <t>Arnaleikane</t>
  </si>
  <si>
    <t>10000 m stevne Fana st.</t>
  </si>
  <si>
    <t>Asko karusellen Arna</t>
  </si>
  <si>
    <t>Skulestemne born Eikanger</t>
  </si>
  <si>
    <t>Skulestemne ungd. Eikanger</t>
  </si>
  <si>
    <t>Askoleikane Arna</t>
  </si>
  <si>
    <t>Rekrutter.st. Åstveit 3</t>
  </si>
  <si>
    <t>HTB karusell 2 Osterøy st.</t>
  </si>
  <si>
    <t>Skansen Athletics 2 BT</t>
  </si>
  <si>
    <t>Karusellstevne 2 Ask</t>
  </si>
  <si>
    <t>Hovdingrulett 4 Leikv.st.</t>
  </si>
  <si>
    <t>Ulvikaleikane</t>
  </si>
  <si>
    <t>Arne Hamarsland 1500m FA</t>
  </si>
  <si>
    <t>Askokarusellen Arna</t>
  </si>
  <si>
    <t>HTB karusell 3 Osterøy st.</t>
  </si>
  <si>
    <t>Sverre Sørnes hinderfestival</t>
  </si>
  <si>
    <t>Stordleikane 2021</t>
  </si>
  <si>
    <t>HTB karusell 4 Osterøy st.</t>
  </si>
  <si>
    <t>Hovdingrulett 6 Leikv st.</t>
  </si>
  <si>
    <t>Bømlomeisterskap</t>
  </si>
  <si>
    <t>HTB kaststevne 3 Osterøy st.</t>
  </si>
  <si>
    <t>Skansen Athletics 3 BT</t>
  </si>
  <si>
    <t>Rekrutt.st.Åstveit 4</t>
  </si>
  <si>
    <t>Seriestemne Eikanger</t>
  </si>
  <si>
    <t>Seriestemne Ulvik</t>
  </si>
  <si>
    <t>Seriestevne Haus Osterøy</t>
  </si>
  <si>
    <t>Skolestevne 5-7 kl Ask</t>
  </si>
  <si>
    <t>HTB kaststevne 4 Osterøy st.</t>
  </si>
  <si>
    <t>Friidr.dag/skuleløpet Arna</t>
  </si>
  <si>
    <t>Rekr.stevne Åsveit 5</t>
  </si>
  <si>
    <t>Bergenslekene Leikv.st.</t>
  </si>
  <si>
    <t>HTB karusell 5 Osterøy st.</t>
  </si>
  <si>
    <t>Karusellstevne 4 Ask</t>
  </si>
  <si>
    <t>OsLekene 2021</t>
  </si>
  <si>
    <t>REMA1000 Osterøytrearen</t>
  </si>
  <si>
    <t>Gneist avsl.stevne Fana</t>
  </si>
  <si>
    <t>Rekrutteringsst.Åstveit 6</t>
  </si>
  <si>
    <t>Landskamp indoor SWE</t>
  </si>
  <si>
    <t>EM innendørs POL</t>
  </si>
  <si>
    <t>European Throwing cup POR</t>
  </si>
  <si>
    <t>VM veteraner indoor CAN</t>
  </si>
  <si>
    <t>VM stafetter POL</t>
  </si>
  <si>
    <t>EM kappgang CZE</t>
  </si>
  <si>
    <t>NM stafetter Stavanger</t>
  </si>
  <si>
    <t>EM Para POL</t>
  </si>
  <si>
    <t>Euro Team Champ first leag.</t>
  </si>
  <si>
    <t>NM Veteran Førde</t>
  </si>
  <si>
    <t>European 10000m cup GBR</t>
  </si>
  <si>
    <t>Bislet Games</t>
  </si>
  <si>
    <t>EM U23 Bergen</t>
  </si>
  <si>
    <t>EM U20 EST</t>
  </si>
  <si>
    <t>OL Tokyo</t>
  </si>
  <si>
    <t>NM Junior ASKØY</t>
  </si>
  <si>
    <t>VM U20 KEN</t>
  </si>
  <si>
    <t>Hoved NM Kristiansand</t>
  </si>
  <si>
    <t>Paralympiks Tokyo</t>
  </si>
  <si>
    <t>NM Motbakke Førde</t>
  </si>
  <si>
    <t>Sort skrift - godkjent banestevne</t>
  </si>
  <si>
    <t>Ungdomsmesterskapet TRO</t>
  </si>
  <si>
    <t>NM Ultra terreng OSL</t>
  </si>
  <si>
    <t>NM Terreng lang Oslo</t>
  </si>
  <si>
    <t>NM Ultra 24t Oslo</t>
  </si>
  <si>
    <t>VM Ultraløp 50km</t>
  </si>
  <si>
    <t>Barents Summer Games Trom</t>
  </si>
  <si>
    <t>NM Junior Askøy</t>
  </si>
  <si>
    <t>Trondheimslekene</t>
  </si>
  <si>
    <t>Veidekkelekene</t>
  </si>
  <si>
    <t>Kast 5-kamp Knarvik</t>
  </si>
  <si>
    <t>Skansemyrgangen</t>
  </si>
  <si>
    <t>AKS-leikane</t>
  </si>
  <si>
    <t>Ulriken Opp 2020</t>
  </si>
  <si>
    <t>Skansemyren kastkarusell 4</t>
  </si>
  <si>
    <t>Fjellveigangen Skansen</t>
  </si>
  <si>
    <t>Fitjardalten</t>
  </si>
  <si>
    <t>Rosendalnuten opp Fjellstreif</t>
  </si>
  <si>
    <t>Fitjar treningsstevne</t>
  </si>
  <si>
    <t>Seriestevne Hosanger</t>
  </si>
  <si>
    <t>Seriestevne Fotlandsvåg</t>
  </si>
  <si>
    <t>(KM hopp u/t)</t>
  </si>
  <si>
    <t>Påske</t>
  </si>
  <si>
    <t>Kretskamp SPV Sogn</t>
  </si>
  <si>
    <t>Värdsungdomsspelen?</t>
  </si>
  <si>
    <r>
      <t>V</t>
    </r>
    <r>
      <rPr>
        <b/>
        <sz val="8"/>
        <rFont val="Calibri"/>
        <family val="2"/>
      </rPr>
      <t>ärdsungdomsspelen?</t>
    </r>
  </si>
  <si>
    <t>KM 11-14 år Fana (Norna)</t>
  </si>
  <si>
    <t>KM SR Fana (Norna)</t>
  </si>
  <si>
    <t>Seriestevne Fyllingsdalen</t>
  </si>
  <si>
    <t>Rosendalsleik.opn.st.</t>
  </si>
  <si>
    <t>Hardanger friidrettfestival</t>
  </si>
  <si>
    <t>Skansemyren kastkar.10</t>
  </si>
  <si>
    <t>Skansemyren Kastkar. 9</t>
  </si>
  <si>
    <t>Skansemyren kastkar. 8</t>
  </si>
  <si>
    <t>KM stafetter Skansen</t>
  </si>
  <si>
    <t>Skansemyren kastkar. 11??</t>
  </si>
  <si>
    <t>Skansemyren kastkar. 13</t>
  </si>
  <si>
    <t>KM i kast 5-kam.Vet-Skansen</t>
  </si>
  <si>
    <t>Bykarusellen perseløp 3</t>
  </si>
  <si>
    <t>Skansemyren kastkarusell 3</t>
  </si>
  <si>
    <t>Lerøy-lekene</t>
  </si>
  <si>
    <t>5419 + Midtfjell halvm. Fitjar</t>
  </si>
  <si>
    <t>NM Ultra utsatt</t>
  </si>
  <si>
    <t>Innlagt NM Ultra UTSATT</t>
  </si>
  <si>
    <t>AVLYST</t>
  </si>
  <si>
    <t>Winterrun</t>
  </si>
  <si>
    <t>Silva Nightrun</t>
  </si>
  <si>
    <t>Flyplassmilo Stord flyttet</t>
  </si>
  <si>
    <t>Flyplassmilo Stord</t>
  </si>
  <si>
    <t>Norna Raketten Leikvanghallen</t>
  </si>
  <si>
    <t>Ask løpet - AVLYST</t>
  </si>
  <si>
    <t>Nornamesterskapet Leikvh.</t>
  </si>
  <si>
    <t>Nornamesterskapet Leikv.h.</t>
  </si>
  <si>
    <t>Fotball Leikvang</t>
  </si>
  <si>
    <t>18-20</t>
  </si>
  <si>
    <t>(Trening ferdig 17.30)</t>
  </si>
  <si>
    <t>Trond Mohn Games</t>
  </si>
  <si>
    <t>Gular Sprint leikvanghallen</t>
  </si>
  <si>
    <t>Os Hopp u/tilløp AVLYST</t>
  </si>
  <si>
    <t>Fana rekruttstevne Høieh.</t>
  </si>
  <si>
    <t>Kaststevne Fana - Fana stad.</t>
  </si>
  <si>
    <t>3000m challenge Leikv.h</t>
  </si>
  <si>
    <t>Kengurukar.3  Leikv.h.</t>
  </si>
  <si>
    <t>Hopp U/T Osterøy</t>
  </si>
  <si>
    <t>Fristafetten 10 år og under</t>
  </si>
  <si>
    <t>Fristafetten 11 år og eldre</t>
  </si>
  <si>
    <t>Kengurukarusell Leikv.h.</t>
  </si>
  <si>
    <t>KRETSTING</t>
  </si>
  <si>
    <t>Tveitafjellet Opp</t>
  </si>
  <si>
    <t>Holavatnet rundt 1</t>
  </si>
  <si>
    <t>Bergen Råeste</t>
  </si>
  <si>
    <t>Bergen Ultra</t>
  </si>
  <si>
    <t>Bergen Ultra 2021 FLYTTET</t>
  </si>
  <si>
    <t>Bergen Vintermaraton FLYTTET</t>
  </si>
  <si>
    <t>AKS klubbstevne Leikv.hallen</t>
  </si>
  <si>
    <t>Leikvang Hovding dag</t>
  </si>
  <si>
    <t>Hopp uten tilløp Stord</t>
  </si>
  <si>
    <t>Flyplassløpet?</t>
  </si>
  <si>
    <t>Hopp uten tilløp Laksevåg 1</t>
  </si>
  <si>
    <t>Hopp uten tilløp Laksevåg 2</t>
  </si>
  <si>
    <t>Loddefjordløpet</t>
  </si>
  <si>
    <t>Høstens raskeste eventyr</t>
  </si>
  <si>
    <t>Holamarka rundt 19</t>
  </si>
  <si>
    <t>Holamarka rundt 18</t>
  </si>
  <si>
    <t>Holamarka rundt 17</t>
  </si>
  <si>
    <t>Bergen City maraton</t>
  </si>
  <si>
    <t>Holamarka rundt 16</t>
  </si>
  <si>
    <t>Holamarka rundt 15</t>
  </si>
  <si>
    <t>Holamarka rundt 14</t>
  </si>
  <si>
    <t>Holamarka rundt 13</t>
  </si>
  <si>
    <t>Holamarka rundt 12</t>
  </si>
  <si>
    <t>Holamarka rundt 11</t>
  </si>
  <si>
    <t>Holamarka rundt 10</t>
  </si>
  <si>
    <t>Holamarka rundt 9</t>
  </si>
  <si>
    <t>Holamarka rundt 8</t>
  </si>
  <si>
    <t>Holamarka rundt 7</t>
  </si>
  <si>
    <t>Holamarka rundt 6</t>
  </si>
  <si>
    <t>Holamarka rundt 5</t>
  </si>
  <si>
    <t>Holamarka rundt 4</t>
  </si>
  <si>
    <t>Holamarka rundt 3</t>
  </si>
  <si>
    <t>Holamarka rundt 2</t>
  </si>
  <si>
    <t>NM Vet. Kast 5 kamp Knarvik</t>
  </si>
  <si>
    <t>Orange skrift - AVLYST</t>
  </si>
  <si>
    <t>KRETSTING - KLUBBSAMLING</t>
  </si>
  <si>
    <t>FRIIDRETTSGALLA</t>
  </si>
  <si>
    <t>Bergen City Marathon</t>
  </si>
  <si>
    <t>KRETSSAMLING</t>
  </si>
  <si>
    <t>Seriestevne Fyllingsdalen AVLY</t>
  </si>
  <si>
    <t>Karabinlekene høst</t>
  </si>
  <si>
    <t>Friidrett for barn kurs</t>
  </si>
  <si>
    <t>Praksis FFB kurs Leikv</t>
  </si>
  <si>
    <t>Trener 1 kurs praksis Leikv</t>
  </si>
  <si>
    <t>Trener 1 teori oppst (5kvelder)</t>
  </si>
  <si>
    <t>Klubbstevne ASK</t>
  </si>
  <si>
    <t>Fossatrappo opp Stord UTSATT</t>
  </si>
  <si>
    <t>Bergen maraton 2021</t>
  </si>
  <si>
    <t>StraumeMila UTSATT</t>
  </si>
  <si>
    <t>Kvasshovden opp 2021</t>
  </si>
  <si>
    <t>Rosa Sløyfe løpet?</t>
  </si>
  <si>
    <t>StrilenMilen - Knarvik</t>
  </si>
  <si>
    <t>BT Kast 1 - Fana grus</t>
  </si>
  <si>
    <t>Gneist Klubbmesterskap - Høieh.</t>
  </si>
  <si>
    <t>Kastkarusell 4 Fana</t>
  </si>
  <si>
    <t>Klubbstevne Fyllingen Leikv.h.</t>
  </si>
  <si>
    <t>Livarden Rundt</t>
  </si>
  <si>
    <t>NM halvmarton</t>
  </si>
  <si>
    <t>Seriestevne Trio</t>
  </si>
  <si>
    <t>Klubbstevne Os</t>
  </si>
  <si>
    <t>Gneist ungd.stevne Fana</t>
  </si>
  <si>
    <t>Norna Young 1 Leikvang</t>
  </si>
  <si>
    <t>Norna 1 Leikvang</t>
  </si>
  <si>
    <t>Klubbstevne 2 Ask</t>
  </si>
  <si>
    <t>Vår stav 1 - Leikvanghallen</t>
  </si>
  <si>
    <t>Vår stav 2 Fana stadion</t>
  </si>
  <si>
    <t>Vår stav 3</t>
  </si>
  <si>
    <t>Fana Intern, Fana st.</t>
  </si>
  <si>
    <t>Fana stevne intern</t>
  </si>
  <si>
    <t>Klubbmest.Viking Skansen</t>
  </si>
  <si>
    <t>TMG?</t>
  </si>
  <si>
    <t>TMG light?</t>
  </si>
  <si>
    <t>Seriestevne Bremnes - 17.6</t>
  </si>
  <si>
    <t>Tveitafjellet Opp uts13.6</t>
  </si>
  <si>
    <t>Lokalt seriestevne Knarvik</t>
  </si>
  <si>
    <t>Fana Intern</t>
  </si>
  <si>
    <t>Gneist-Fyll ungd.stevne Fana</t>
  </si>
  <si>
    <t>Gneist hoppst.Fana stad.</t>
  </si>
  <si>
    <t>Austevollsleikane</t>
  </si>
  <si>
    <t>Vår hopp 1 Fana stadion</t>
  </si>
  <si>
    <t>Kastkarusell 7 Fana stadion</t>
  </si>
  <si>
    <t>NM Terrengløp kort Bergen</t>
  </si>
  <si>
    <t>Fanaløpet 2021 FLYTTES</t>
  </si>
  <si>
    <t>Bjarg Fana stadion?</t>
  </si>
  <si>
    <t>Norna 3 Leikvang</t>
  </si>
  <si>
    <t>Kvalifiseringsstevne I SR Os</t>
  </si>
  <si>
    <t>Sommer stav 1 Fana</t>
  </si>
  <si>
    <t>Norna 4 Leikvang dagtid</t>
  </si>
  <si>
    <t>Sommer stav 2 Fana</t>
  </si>
  <si>
    <t>Brussel</t>
  </si>
  <si>
    <t>Zurich</t>
  </si>
  <si>
    <t>Strandvikløpet</t>
  </si>
  <si>
    <t>Norna 5 Leikvang</t>
  </si>
  <si>
    <t>Kastkarusell 8 Fana</t>
  </si>
  <si>
    <t>Sommerstav 3 Fana</t>
  </si>
  <si>
    <t>Kastkarusell 9 Fana</t>
  </si>
  <si>
    <t>Sommerstav 4 Fana</t>
  </si>
  <si>
    <t>KD kurs Leikvang</t>
  </si>
  <si>
    <t>Kretsstarterkurs Leikvang</t>
  </si>
  <si>
    <t>FD kurs Leikvang</t>
  </si>
  <si>
    <t>Nuten Opp Rosendal</t>
  </si>
  <si>
    <t>Norna 6 sommerfinale Fana</t>
  </si>
  <si>
    <t>Seriestevne Voss FLYTTET</t>
  </si>
  <si>
    <t>Vossaton</t>
  </si>
  <si>
    <t>NFIF Gjenåpningsdag</t>
  </si>
  <si>
    <t>Kaststevne Fana grus Norna</t>
  </si>
  <si>
    <t>Kjappsprinten Leikvang</t>
  </si>
  <si>
    <t>Sommer hopp 1 Fana</t>
  </si>
  <si>
    <t>Norna sommerrekrutt Åstvedt</t>
  </si>
  <si>
    <t>Lyderhorn Opp</t>
  </si>
  <si>
    <t>Seriestevne kast AKS-77</t>
  </si>
  <si>
    <t>Kvalifiseringsstevne 2 Os</t>
  </si>
  <si>
    <t>Kvalifiseringsstevne 3 Os</t>
  </si>
  <si>
    <t>Sommerhopp 2 Fana</t>
  </si>
  <si>
    <t>Sommer hopp 3 Fana</t>
  </si>
  <si>
    <t>Sommer hopp 4 Fana</t>
  </si>
  <si>
    <t>Sommerkretssamling Leikvang</t>
  </si>
  <si>
    <t>Trond Mohn Games Fana st.</t>
  </si>
  <si>
    <t>Seriestevne kast Laksevåg</t>
  </si>
  <si>
    <t>Kaststkarusell 12 Fana</t>
  </si>
  <si>
    <t>Rosendalleikane</t>
  </si>
  <si>
    <t>Åpingsstevne Fotlandsvåg</t>
  </si>
  <si>
    <t>Norna 8 Leikvang</t>
  </si>
  <si>
    <t>Norna 9 Leikvang</t>
  </si>
  <si>
    <t>Kvalifiseringsstevne Bremnes</t>
  </si>
  <si>
    <t>Skansen Athletics 4 BT</t>
  </si>
  <si>
    <t>Os løpet</t>
  </si>
  <si>
    <t>Kastkarusell 13 Fana</t>
  </si>
  <si>
    <t>Kastkarusell 15 Fana</t>
  </si>
  <si>
    <t>Kastkarusell 16 Fana</t>
  </si>
  <si>
    <t>VM 24 timersløp</t>
  </si>
  <si>
    <t>Necon Vinterkarusell</t>
  </si>
  <si>
    <t>Blå skrift - søknader</t>
  </si>
  <si>
    <t>NECON Vinterkarusellen</t>
  </si>
  <si>
    <t>Nordisk mestersk. terrengløp</t>
  </si>
  <si>
    <t>Hans Jacobs minneløp 2021</t>
  </si>
  <si>
    <t>Frikarusellen 3. løp</t>
  </si>
  <si>
    <t>EM Terrengløp</t>
  </si>
  <si>
    <t>NECON Vinterkarusell</t>
  </si>
  <si>
    <t>Åsane løpskarusell nr 1 2022</t>
  </si>
  <si>
    <t>AKS-77 indoor</t>
  </si>
  <si>
    <t>Fri karusellen 4. løp</t>
  </si>
  <si>
    <t>Bergen Vintermaraton 2022</t>
  </si>
  <si>
    <t>Nornalekene</t>
  </si>
  <si>
    <t>Seriestevne Hopp UT IL Fri</t>
  </si>
  <si>
    <t>Åsanekarusellen nr 2 2022</t>
  </si>
  <si>
    <t>Tyrvinglekene inne</t>
  </si>
  <si>
    <t>Februar maraton - 2. løp 2022</t>
  </si>
  <si>
    <t>HEAD Energy Sommerkarusell</t>
  </si>
  <si>
    <t>Frikarusellen 6. løp</t>
  </si>
  <si>
    <t>Seriestevne Hopp UT Eikanger</t>
  </si>
  <si>
    <t>Åsane løpskarusell nr 3 2022</t>
  </si>
  <si>
    <t>Vårens raskeste eventyr</t>
  </si>
  <si>
    <t>Åsane løpskarusell nr 4 2022</t>
  </si>
  <si>
    <t>Bergen Ultra med NM 100km</t>
  </si>
  <si>
    <t>Fristafetten</t>
  </si>
  <si>
    <t>Nordisk Innendørs landskamp</t>
  </si>
  <si>
    <t>VM Innendørs, SRB</t>
  </si>
  <si>
    <t>VM halvmaraton, CHN</t>
  </si>
  <si>
    <t>VM kappgang, BLR</t>
  </si>
  <si>
    <t>VM stafetter, POL</t>
  </si>
  <si>
    <t>Hopp UT Gneist Høiehallen</t>
  </si>
  <si>
    <t>Gneist avslutningsstevne</t>
  </si>
  <si>
    <t>Hopp UT Osterøyhallen</t>
  </si>
  <si>
    <t>Valestrandsmarka rundt juleløp</t>
  </si>
  <si>
    <t>Valestrandsmarka rundt nyttår</t>
  </si>
  <si>
    <t>Brakvatnet vinterkarusell 3</t>
  </si>
  <si>
    <t>Kretssamling</t>
  </si>
  <si>
    <t>AKS-77 Indoor</t>
  </si>
  <si>
    <t>Skansemyren banekar. 10000</t>
  </si>
  <si>
    <t>Seriestevne Husne</t>
  </si>
  <si>
    <t>Skansemyren banek. 3' &amp; 5'</t>
  </si>
  <si>
    <t>Seriestevne Knarvik</t>
  </si>
  <si>
    <t>KM Terrengløp 11-14 år</t>
  </si>
  <si>
    <t>KM Terrengløp</t>
  </si>
  <si>
    <t>Viking hoppstevne Høiehallen</t>
  </si>
  <si>
    <t>Fanaløpet</t>
  </si>
  <si>
    <t>Juleoppvisning Hovding 14-20</t>
  </si>
  <si>
    <t>Løpsstevne 2 Leikvang</t>
  </si>
  <si>
    <t>FlyplassMila</t>
  </si>
  <si>
    <t>Treningsstevne Alvøen</t>
  </si>
  <si>
    <t>Kastkarusell 17 Fana</t>
  </si>
  <si>
    <t>Kastkarusell 19 Fana</t>
  </si>
  <si>
    <t>Kastkarusell 20</t>
  </si>
  <si>
    <t>Friidrettsskole Arna - 15.00</t>
  </si>
  <si>
    <t>Kvinnheradsmeisterskap</t>
  </si>
  <si>
    <t>Hopp UT Stord</t>
  </si>
  <si>
    <t>Seriestevne HU Ask</t>
  </si>
  <si>
    <t>Hopp utan tilløp Stord</t>
  </si>
  <si>
    <t>Hovdingrulett 1</t>
  </si>
  <si>
    <t>Seriestemne HUT Ulvik</t>
  </si>
  <si>
    <t>Norna Indoor Leikvangh.</t>
  </si>
  <si>
    <t>Kengurukarusell 2 Leikvangh</t>
  </si>
  <si>
    <t>Seriestevne HUT Ask Hop s</t>
  </si>
  <si>
    <t>Seriestevne HUT Askøy F.</t>
  </si>
  <si>
    <t>Os hoppmesterskap</t>
  </si>
  <si>
    <t>Gneis innendørs HUT</t>
  </si>
  <si>
    <t>Hovdingrulett 2 Leikvangh.</t>
  </si>
  <si>
    <t>NM/UM Mangekamp inne</t>
  </si>
  <si>
    <t>Karsten Warholm Invitational</t>
  </si>
  <si>
    <t>Stockholm indoor</t>
  </si>
  <si>
    <t>NM Innendørs SRJ JR + HUT</t>
  </si>
  <si>
    <t>Europ. Clubs champ X-country</t>
  </si>
  <si>
    <t>Reykjavik International games</t>
  </si>
  <si>
    <t>World mountain &amp; trail ch.s.</t>
  </si>
  <si>
    <t>UM Innendørs Steinkjer</t>
  </si>
  <si>
    <t>World race walking ch.s team</t>
  </si>
  <si>
    <t>European Throwing cup, POR</t>
  </si>
  <si>
    <t>NM Terreng kort, TRONDH.</t>
  </si>
  <si>
    <t>NM Terreng kort, TROND.</t>
  </si>
  <si>
    <t>NM/UM mangekamp-Oslo</t>
  </si>
  <si>
    <t>European 10000m cup, FRA</t>
  </si>
  <si>
    <t>Jessheim 1500m elite</t>
  </si>
  <si>
    <t>NM stafetter, Ås</t>
  </si>
  <si>
    <t>NM Motbakkeløp, Sauda</t>
  </si>
  <si>
    <t>Nordisk mesters. mangekamp</t>
  </si>
  <si>
    <t>Folksam Grand prix, SWE</t>
  </si>
  <si>
    <t>NM Hovedmesterskapet, STJ</t>
  </si>
  <si>
    <t>VM veteraner, FIN</t>
  </si>
  <si>
    <t>Folksam Grand prix, Karlstad</t>
  </si>
  <si>
    <r>
      <t>V</t>
    </r>
    <r>
      <rPr>
        <b/>
        <sz val="8"/>
        <rFont val="Calibri"/>
        <family val="2"/>
      </rPr>
      <t>ärldsungdomsspelen, GØT</t>
    </r>
  </si>
  <si>
    <t>Världsungdomsspelen, GØT</t>
  </si>
  <si>
    <t>Sollentuna combined</t>
  </si>
  <si>
    <t>EM U18, Israel</t>
  </si>
  <si>
    <t>Nordisk/balt. Mesterskap, Jess.</t>
  </si>
  <si>
    <t>Universaden, CHN</t>
  </si>
  <si>
    <t>Nord.JR landsk + U23 Nordisk</t>
  </si>
  <si>
    <t>VM friidrett, USA</t>
  </si>
  <si>
    <t>European youth OL fest., SVK</t>
  </si>
  <si>
    <t>Folksam grand prix, Søderha.</t>
  </si>
  <si>
    <t>Folksam Grand prix, Gøteb.</t>
  </si>
  <si>
    <t>Finnkampen, Finland</t>
  </si>
  <si>
    <t>VM U20, COL</t>
  </si>
  <si>
    <t>Ungdomsmesterskapet</t>
  </si>
  <si>
    <t>EM Friidrett, Munchen</t>
  </si>
  <si>
    <t>NM junior, Bærum</t>
  </si>
  <si>
    <t>World para athl.champ, JPN</t>
  </si>
  <si>
    <t>NM Ultra terreng, Oslo</t>
  </si>
  <si>
    <t>Lerøy lekene, Byrkjelo</t>
  </si>
  <si>
    <t>NM maraton, Oslo</t>
  </si>
  <si>
    <t>IAU Europ. 24hr champ, ITA</t>
  </si>
  <si>
    <t>NM Halvmaraton, Sandane</t>
  </si>
  <si>
    <t>NM Terrengløp lang, Bergen</t>
  </si>
  <si>
    <t>Nordisk mestersk.terreng,NOR</t>
  </si>
  <si>
    <t>EM Terrengløp, ITA</t>
  </si>
  <si>
    <t>WA silver, Frankrike</t>
  </si>
  <si>
    <t>WA silver Manchester</t>
  </si>
  <si>
    <t>WA bronze, Rehlingen GER</t>
  </si>
  <si>
    <t>WA bronze, ESP &amp; GRE</t>
  </si>
  <si>
    <t>WA bronze CZE</t>
  </si>
  <si>
    <t>WA silver SVK</t>
  </si>
  <si>
    <t>WA bronze SUI + GBR sepcial</t>
  </si>
  <si>
    <t>WA bronze, CZE</t>
  </si>
  <si>
    <t>WA silver Marseille</t>
  </si>
  <si>
    <t>WA bronze Copenhagen AG</t>
  </si>
  <si>
    <t>WA silver Madrid</t>
  </si>
  <si>
    <t>WA silver Kuortane FIN</t>
  </si>
  <si>
    <t>WA bronze AUT</t>
  </si>
  <si>
    <t>WA bronze Liege BEL</t>
  </si>
  <si>
    <t>WA silver Luzern SUI</t>
  </si>
  <si>
    <t>WA bronze, FRA, SWE, BEL</t>
  </si>
  <si>
    <t>WA bronze POL</t>
  </si>
  <si>
    <t>WA bronze FRA</t>
  </si>
  <si>
    <t>WA bronze Cork, IRL</t>
  </si>
  <si>
    <t>DL Doha</t>
  </si>
  <si>
    <t>DL Eugene</t>
  </si>
  <si>
    <t>DL Rabat</t>
  </si>
  <si>
    <t>DL Bislet Games, OSLO</t>
  </si>
  <si>
    <t>DL Paris</t>
  </si>
  <si>
    <t>DL Stockholm</t>
  </si>
  <si>
    <t>DL China</t>
  </si>
  <si>
    <t>DL Monaco</t>
  </si>
  <si>
    <t>DL Lausanne</t>
  </si>
  <si>
    <t>DL Birmingham</t>
  </si>
  <si>
    <t>DL Brussels</t>
  </si>
  <si>
    <t>DL Zurich final</t>
  </si>
  <si>
    <t>Rosendal 1 seriestevne</t>
  </si>
  <si>
    <t>Karusellstevne 1 Ask, Ravn.</t>
  </si>
  <si>
    <t>HTB kaststevne 1 Osterøy</t>
  </si>
  <si>
    <t>Seriestevne AKS, Knarvik</t>
  </si>
  <si>
    <t>Åpningsstevne kastfelt Fri</t>
  </si>
  <si>
    <t>Rekruttstevne Norna, Åstveit</t>
  </si>
  <si>
    <t>Rosendal 2, seriestevne</t>
  </si>
  <si>
    <t>Seriestevne Haus, Osterøy</t>
  </si>
  <si>
    <t>Gneist/Fyllin. ungd.st. Fana</t>
  </si>
  <si>
    <t>Arne Risa Classic 2022</t>
  </si>
  <si>
    <t>Askokarusellen Fri, Arna</t>
  </si>
  <si>
    <t>Hovdingrulett 3, Leikvang st.</t>
  </si>
  <si>
    <t>Karabinlekene, Fana</t>
  </si>
  <si>
    <t>AKS-77 leikane, Knarvik</t>
  </si>
  <si>
    <t>HTB Kausell 1, Osterøy</t>
  </si>
  <si>
    <t>FRAMO-lekene, Fana st.</t>
  </si>
  <si>
    <t>Seriestevne, Mjøsdalen</t>
  </si>
  <si>
    <t>Karusellstevne 2, Ask Ravn.</t>
  </si>
  <si>
    <t>MX-Sport Osterøytrearen</t>
  </si>
  <si>
    <t>Fyllingen-lekene, klubbm.</t>
  </si>
  <si>
    <t>Rosendalsleikane opningst.</t>
  </si>
  <si>
    <t>Asko karusellen, Arna</t>
  </si>
  <si>
    <t>Åpningsstevne Fotlandsvåg</t>
  </si>
  <si>
    <t>Rekruttstevne 2 Norna, Åstv.</t>
  </si>
  <si>
    <t>HTB karusell 2 Osterøy</t>
  </si>
  <si>
    <t>Hardanger Friidrettsfestival</t>
  </si>
  <si>
    <t>Askolekene Fri, Arna</t>
  </si>
  <si>
    <t>HTB kaststevne 2, Osterøy</t>
  </si>
  <si>
    <t>HTB Karusell 3 Osterøy</t>
  </si>
  <si>
    <t>Kvasshovden Opp</t>
  </si>
  <si>
    <t>Torstein Nesse Games, Arna</t>
  </si>
  <si>
    <t>Stordleikane</t>
  </si>
  <si>
    <t>Arne Hammersland 1500m Tr.</t>
  </si>
  <si>
    <t>Sverre Sørnes Hinderfest, Fana</t>
  </si>
  <si>
    <t>Gneistspelen, Fana</t>
  </si>
  <si>
    <t>HTB Kausell 4 Osterøy</t>
  </si>
  <si>
    <t>Karusellstevne 3, Ask, Ravn</t>
  </si>
  <si>
    <t>Rekruttstevne 3 Norna, Åstveit</t>
  </si>
  <si>
    <t>Skolestevne 5-7.kl Ravnanger</t>
  </si>
  <si>
    <t>HTB Kaststevne 3 Osterøy</t>
  </si>
  <si>
    <t>Arnaleikane, Fri</t>
  </si>
  <si>
    <t>Bergenslekene, Leikvang st.</t>
  </si>
  <si>
    <t>Rekruttstevne 4 Norna Åstveit</t>
  </si>
  <si>
    <t>Os lekene, Kuventræ</t>
  </si>
  <si>
    <t>Karusellstevne 4 Ask, Ravn.</t>
  </si>
  <si>
    <t>Seriestemne/Eikangerløpet</t>
  </si>
  <si>
    <t>Winterrun, Nygårdsp.</t>
  </si>
  <si>
    <t>Industriløpet Stord</t>
  </si>
  <si>
    <t>Mobergslia Opp, Os</t>
  </si>
  <si>
    <t>Bystrandløpet, Gular</t>
  </si>
  <si>
    <t>Fløibanen Opp, Fana</t>
  </si>
  <si>
    <t>Fj.kr. Bergen City maraton</t>
  </si>
  <si>
    <t>Bykarusellen, Gular</t>
  </si>
  <si>
    <t>Bykarusellen løp 2, Gular</t>
  </si>
  <si>
    <t>Straumemila</t>
  </si>
  <si>
    <t>Ulriken Opp 2022, BFG</t>
  </si>
  <si>
    <t>HEAD E. Sommerkarusell</t>
  </si>
  <si>
    <t>Sommernattløpet, Fyll.</t>
  </si>
  <si>
    <t>Bykarusellen, løp 3, Gular</t>
  </si>
  <si>
    <t>Løp E39, Os</t>
  </si>
  <si>
    <t>Tveitafjellet Opp, Mjøsdalen</t>
  </si>
  <si>
    <t>HEAD E. Sommerkarusellen 3</t>
  </si>
  <si>
    <t>HEAD E. Sommerkarusellen 2</t>
  </si>
  <si>
    <t>HEAD E. Sommerkarusellen 4</t>
  </si>
  <si>
    <t>HEAD E. Sommerkarusellen 5</t>
  </si>
  <si>
    <t>Bykarusellen, løp 4 Gular</t>
  </si>
  <si>
    <t>Åsane løpskarusell nr 5</t>
  </si>
  <si>
    <t>Vossaton løpsfestival</t>
  </si>
  <si>
    <t>Løvstakken Opp</t>
  </si>
  <si>
    <t>Hanguren rundt</t>
  </si>
  <si>
    <t>Arcoc. Valestrandmarka 9.løp</t>
  </si>
  <si>
    <t>Grieg Oppstemten Opp 2022</t>
  </si>
  <si>
    <t>Stordløpet 2022</t>
  </si>
  <si>
    <t>Bykarusellen, løp 5 Gular</t>
  </si>
  <si>
    <t>Lundstre OCR-race</t>
  </si>
  <si>
    <t>Midtfjell halvm, Fitjar</t>
  </si>
  <si>
    <t>5419 Fitjar</t>
  </si>
  <si>
    <t>Åsane løpskarusell nr 6</t>
  </si>
  <si>
    <t>Bykarusellen, løp 6 Gular</t>
  </si>
  <si>
    <t>Rosa Sløyfe løpet, Fyllingen</t>
  </si>
  <si>
    <t>Åsane løpskarusell nr 7</t>
  </si>
  <si>
    <t>BERGAN BYGG Br.v. 1/2 mar.</t>
  </si>
  <si>
    <t>Fitjardalten 2022</t>
  </si>
  <si>
    <t>Bergen maraton 2022, BFG</t>
  </si>
  <si>
    <t>Fri karusellen 1. løp</t>
  </si>
  <si>
    <t>Åsane løpskarusell nr 8</t>
  </si>
  <si>
    <t>NECON Vinterkarusell løp 1</t>
  </si>
  <si>
    <t>NECON Vinterkarusell løp 2</t>
  </si>
  <si>
    <t>Hans Jacobs Minneløp 2022</t>
  </si>
  <si>
    <t>NECON Vinterkarusell løp 3</t>
  </si>
  <si>
    <t>DL Roma</t>
  </si>
  <si>
    <t>Livarden rundt 2022</t>
  </si>
  <si>
    <t>KnarvikMila (21k)</t>
  </si>
  <si>
    <t>KnarvikMila (5k + 10k)</t>
  </si>
  <si>
    <t>Klubbstevne inne Fitjar</t>
  </si>
  <si>
    <t>Klubbstevne Fitjar</t>
  </si>
  <si>
    <t>Bergen Fjell og Fjordtur</t>
  </si>
  <si>
    <t>Berg.Skogsmaraton 2022, BFG</t>
  </si>
  <si>
    <t>Gneist stafetten 2022</t>
  </si>
  <si>
    <t>Palmesøndag</t>
  </si>
  <si>
    <t>Askøy på langs</t>
  </si>
  <si>
    <t>Skansemyren kastkar. 1</t>
  </si>
  <si>
    <t>Arna kastkarusell 1</t>
  </si>
  <si>
    <t>Arna kastkarusell 2</t>
  </si>
  <si>
    <t>Arna Kastkarusell 3</t>
  </si>
  <si>
    <t>Arna kastkarusell 4</t>
  </si>
  <si>
    <t>Arna kastkarusell 5</t>
  </si>
  <si>
    <t>KM kast 5-kamp VET.</t>
  </si>
  <si>
    <t>Skansemyren kastkar. 11</t>
  </si>
  <si>
    <t>KM Terreng Storetveit</t>
  </si>
  <si>
    <t>Arnameisterskapen HUT</t>
  </si>
  <si>
    <t>Shetlandsmarsjen</t>
  </si>
  <si>
    <t>KnarvikMila NaturMila</t>
  </si>
  <si>
    <t>Flyplassmila Stord</t>
  </si>
  <si>
    <t>KM stafetter, Viking</t>
  </si>
  <si>
    <t>Veteran NM?</t>
  </si>
  <si>
    <t>KM  Bane 11-19, Fana stadion</t>
  </si>
  <si>
    <t>KM Bane 11-14 + SR Fana st.</t>
  </si>
  <si>
    <t>BFG halvmaraton, Fana st.</t>
  </si>
  <si>
    <t>Vet NM inne?</t>
  </si>
  <si>
    <t>HTB Karusell 5 Osterøy</t>
  </si>
  <si>
    <t>Laksevåg stevne</t>
  </si>
  <si>
    <t>Seriestevne Austevoll</t>
  </si>
  <si>
    <t>Austevollsmeisterskapet</t>
  </si>
  <si>
    <t>Skulemeisterskap Austev.</t>
  </si>
  <si>
    <t>Austevollsløpet</t>
  </si>
  <si>
    <t>Jostein Sæverud Mosjonsløp</t>
  </si>
  <si>
    <t>Siggjodilten</t>
  </si>
  <si>
    <t>Jostein Sæverud mosjonsløp</t>
  </si>
  <si>
    <t>Arco. Valestrandmarka 9.løp</t>
  </si>
  <si>
    <t>Arco. Valestrandmarka 7.løp</t>
  </si>
  <si>
    <t>Arco. Valestrandmarka 8.løp</t>
  </si>
  <si>
    <t>Arco. Valestrandmarka 6.løp</t>
  </si>
  <si>
    <t>Arco. Valestrandmarka 4.løp</t>
  </si>
  <si>
    <t>Bergen 3000 s.-Sædalen IL</t>
  </si>
  <si>
    <t>Bruløp &amp; halvmaraton, Stord</t>
  </si>
  <si>
    <t>Arco. Valestrandmarka 5.løp</t>
  </si>
  <si>
    <t>Arco. Valestrandmarka 3.løp</t>
  </si>
  <si>
    <t>Arco. Valestrandmarka 2.løp</t>
  </si>
  <si>
    <t>Arco. Valestrandmarka 1.løp</t>
  </si>
  <si>
    <t>Holavatnet rundt 1, Mjøsd.</t>
  </si>
  <si>
    <t>Holavatnet rundt 2, Mjøsd.</t>
  </si>
  <si>
    <t>Holavatnet rundt 3, Mjøsd.</t>
  </si>
  <si>
    <t>Holavatnet rundt 4, Mjøsd.</t>
  </si>
  <si>
    <t>Holavatnet rundt 5, Mjøsd.</t>
  </si>
  <si>
    <t>Holavatnet rundt 6, Mjøsd.</t>
  </si>
  <si>
    <t>Holavatnet rundt 7, Mjøsd.</t>
  </si>
  <si>
    <t>Holavatnet rundt 8, Mjøsd.</t>
  </si>
  <si>
    <t>Holavatnet rundt 9, Mjøsd.</t>
  </si>
  <si>
    <t>Holavatnet rundt 10, Mjøsd.</t>
  </si>
  <si>
    <t>Holavatnet rundt 11, Mjøsd.</t>
  </si>
  <si>
    <t>Holavatnet rundt 12, Mjøsd.</t>
  </si>
  <si>
    <t>Holavatnet rundt 13, Mjøsd.</t>
  </si>
  <si>
    <t>Holavatnet rundt 14, Mjøsd.</t>
  </si>
  <si>
    <t>Holavatnet rundt 15, Mjøsd.</t>
  </si>
  <si>
    <t>Holavatnet rundt 16, Mjøsd.</t>
  </si>
  <si>
    <t>Holavatnet rundt 17, Mjøsd.</t>
  </si>
  <si>
    <t>Skansen Athletics 2</t>
  </si>
  <si>
    <t>BT Sprett 3 Høiehallen</t>
  </si>
  <si>
    <t>BT Sprett 1 Høiehallen</t>
  </si>
  <si>
    <t>Bergen Pole vault 1 Høiehallen</t>
  </si>
  <si>
    <t>BT-sprett 2 Høiehallen</t>
  </si>
  <si>
    <t>Kengurukarusell 1 Leikvangh</t>
  </si>
  <si>
    <t>Planmøte krets</t>
  </si>
  <si>
    <t>Kretsting</t>
  </si>
  <si>
    <t>Klubbmøte kretsting</t>
  </si>
  <si>
    <t>Innkalling Kretsting</t>
  </si>
  <si>
    <t>Frist saker Kretsting</t>
  </si>
  <si>
    <t>Frist utsending Tingpapirer m/s</t>
  </si>
  <si>
    <t>Hardanger Halvmaraton</t>
  </si>
  <si>
    <t>Vinterhopp 1 Leikvangha.</t>
  </si>
  <si>
    <t>Vinterhopp 2 Leikvangha.</t>
  </si>
  <si>
    <t>Vinterhopp 3 Leikvangha.</t>
  </si>
  <si>
    <t>Vinterhopp 4 Leikvangh.</t>
  </si>
  <si>
    <t>Sør vest mesterskap Sandnes</t>
  </si>
  <si>
    <t>Vinterferie</t>
  </si>
  <si>
    <t>Ask løpet flyttes</t>
  </si>
  <si>
    <t>NECON Vinterkarusell flyttes</t>
  </si>
  <si>
    <t>Boysen Memorial</t>
  </si>
  <si>
    <t>Norna-lekene</t>
  </si>
  <si>
    <t>Klubbmesterskap Norna Leikv.</t>
  </si>
  <si>
    <t>Flyplassløpet, BFG AVLYST</t>
  </si>
  <si>
    <t>Leikvang fotballtest</t>
  </si>
  <si>
    <t>Pingvinlekene 2022 AVLY.</t>
  </si>
  <si>
    <t>Gneist Indoor, Leikvh.</t>
  </si>
  <si>
    <t>Seriestemne Mjøsdalen</t>
  </si>
  <si>
    <t>KM Hopp UT, Leikvh.</t>
  </si>
  <si>
    <t>NFF test Leikvangh 18.00</t>
  </si>
  <si>
    <t>KM terrengløp</t>
  </si>
  <si>
    <t>Samnangerløpet</t>
  </si>
  <si>
    <t>Friidrettsgalla</t>
  </si>
  <si>
    <t>Stav Åpningsstevne Fyllingsd.</t>
  </si>
  <si>
    <t>Skolestevne Laksevåg</t>
  </si>
  <si>
    <t>Klubbstevne Laksevåg</t>
  </si>
  <si>
    <t>Påskemilen Fana stadion</t>
  </si>
  <si>
    <t>Klubbstemne Loddefjord</t>
  </si>
  <si>
    <t>Kaststevne 1 Fana grus</t>
  </si>
  <si>
    <t>Kaststevne 2 Fana grus</t>
  </si>
  <si>
    <t>Rosendal 3 Skulestemne</t>
  </si>
  <si>
    <t>Salamander løpet Sveio</t>
  </si>
  <si>
    <t>Kalandseid Løpskarusell 3. løp</t>
  </si>
  <si>
    <t>Kalandseid Løpskarusell 2. løp</t>
  </si>
  <si>
    <t>Løpsstevne 1 Leikvang</t>
  </si>
  <si>
    <t>Seriestemne Trio</t>
  </si>
  <si>
    <t>Vårhopp 1 Fyllingsd.st.(Fana IL)</t>
  </si>
  <si>
    <t>Vårhopp 2 Fyllingsd.st.(Fana IL)</t>
  </si>
  <si>
    <t>Skulestemne Eikanger</t>
  </si>
  <si>
    <t>Viking gangen Skansen</t>
  </si>
  <si>
    <t>Skulestemne Eikanger (ungd)</t>
  </si>
  <si>
    <t>Kaststevne Norna Fana st.</t>
  </si>
  <si>
    <t>Ulvikaleikane AVLYST</t>
  </si>
  <si>
    <t>Klubbstemne Alvøen friplass</t>
  </si>
  <si>
    <t>Seriestevne Norna Fana</t>
  </si>
  <si>
    <t>Sommer Hopp 1 Fana Fyllingen</t>
  </si>
  <si>
    <t>Kaststevne Norna Fana grus</t>
  </si>
  <si>
    <t>Friidrettens dag Alvøen Friplass</t>
  </si>
  <si>
    <t>Kaststemne Voss</t>
  </si>
  <si>
    <t>Sommerstevne Ravnanger</t>
  </si>
  <si>
    <t>Seriestevne 2 Knarvik (kast)</t>
  </si>
  <si>
    <t>Sommer hopp 4 Fyllingsdalen</t>
  </si>
  <si>
    <t>Sommer hopp 6 Fyllingsdalen</t>
  </si>
  <si>
    <t>Fotballtest Leikvang</t>
  </si>
  <si>
    <t>Seriestevne Laksevåg flyttes</t>
  </si>
  <si>
    <t>Sommer hopp 5 stav</t>
  </si>
  <si>
    <t>Norna seriestevne Leikvang</t>
  </si>
  <si>
    <t>Sommerhopp 3 Fyllingsdalen</t>
  </si>
  <si>
    <t>Fana stud.lek 9-14</t>
  </si>
  <si>
    <t>Skansemyren stud.lek 9-16</t>
  </si>
  <si>
    <t>Skansemyren stud.lek forb.</t>
  </si>
  <si>
    <t>Sommerhopp 6 Fyllingsdalen</t>
  </si>
  <si>
    <t>Kvinnheradsmeisterskap 2022</t>
  </si>
  <si>
    <t>KM Terrengløp 11-14år</t>
  </si>
  <si>
    <t>Storetveitløpet</t>
  </si>
  <si>
    <t>Seriestevne Laksevåg Fana</t>
  </si>
  <si>
    <t>Terminlistemøte Leikvang</t>
  </si>
  <si>
    <t>HTB Lengdestevne Osterøy</t>
  </si>
  <si>
    <t>Terminlistemøte</t>
  </si>
  <si>
    <t>HØSTFERIE</t>
  </si>
  <si>
    <t>Kastkausell Fana grus</t>
  </si>
  <si>
    <t>Kastkarusell Fana grus</t>
  </si>
  <si>
    <t>Bjarg internarrangement</t>
  </si>
  <si>
    <t>Seriestevne Hopp Leikvang</t>
  </si>
  <si>
    <t>Perseløp på bane Stord</t>
  </si>
  <si>
    <t>Norna høst Leikvang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</si>
</sst>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d"/>
    <numFmt numFmtId="166" formatCode="mmmm\ \'yy"/>
    <numFmt numFmtId="167" formatCode="mmmm\ yyyy"/>
    <numFmt numFmtId="168" formatCode="dddd"/>
  </numFmts>
  <fonts count="65" x14ac:knownFonts="1">
    <font>
      <sz val="10"/>
      <name val="Arial"/>
      <family val="2"/>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b/>
      <sz val="12"/>
      <color theme="0"/>
      <name val="Calibri"/>
      <family val="2"/>
      <scheme val="maj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sz val="10"/>
      <name val="Calibri"/>
      <family val="2"/>
      <scheme val="major"/>
    </font>
    <font>
      <b/>
      <sz val="14"/>
      <color theme="4" tint="-0.249977111117893"/>
      <name val="Calibri"/>
      <family val="2"/>
      <scheme val="minor"/>
    </font>
    <font>
      <b/>
      <sz val="14"/>
      <color theme="1" tint="0.34998626667073579"/>
      <name val="Calibri"/>
      <family val="2"/>
      <scheme val="minor"/>
    </font>
    <font>
      <sz val="14"/>
      <name val="Calibri"/>
      <family val="2"/>
      <scheme val="minor"/>
    </font>
    <font>
      <b/>
      <sz val="14"/>
      <color theme="0"/>
      <name val="Calibri"/>
      <family val="2"/>
      <scheme val="minor"/>
    </font>
    <font>
      <b/>
      <sz val="20"/>
      <color theme="0"/>
      <name val="Calibri"/>
      <family val="2"/>
      <scheme val="major"/>
    </font>
    <font>
      <b/>
      <sz val="18"/>
      <color theme="0"/>
      <name val="Calibri"/>
      <family val="2"/>
      <scheme val="maj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sz val="13"/>
      <color theme="1" tint="0.249977111117893"/>
      <name val="Calibri"/>
      <family val="2"/>
      <scheme val="minor"/>
    </font>
    <font>
      <sz val="13"/>
      <name val="Calibri"/>
      <family val="2"/>
      <scheme val="minor"/>
    </font>
    <font>
      <b/>
      <sz val="12"/>
      <color theme="1" tint="0.499984740745262"/>
      <name val="Calibri"/>
      <family val="2"/>
      <scheme val="minor"/>
    </font>
    <font>
      <sz val="10"/>
      <color theme="1" tint="0.34998626667073579"/>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8"/>
      <name val="Calibri"/>
      <family val="2"/>
      <scheme val="minor"/>
    </font>
    <font>
      <sz val="8"/>
      <color rgb="FFFF0000"/>
      <name val="Calibri"/>
      <family val="2"/>
      <scheme val="minor"/>
    </font>
    <font>
      <sz val="8"/>
      <color rgb="FF00B0F0"/>
      <name val="Calibri"/>
      <family val="2"/>
      <scheme val="minor"/>
    </font>
    <font>
      <b/>
      <sz val="8"/>
      <color rgb="FFFF0000"/>
      <name val="Calibri"/>
      <family val="2"/>
      <scheme val="minor"/>
    </font>
    <font>
      <sz val="8"/>
      <color rgb="FF00B050"/>
      <name val="Calibri"/>
      <family val="2"/>
      <scheme val="minor"/>
    </font>
    <font>
      <sz val="8"/>
      <color rgb="FF0070C0"/>
      <name val="Calibri"/>
      <family val="2"/>
      <scheme val="minor"/>
    </font>
    <font>
      <sz val="7"/>
      <color rgb="FFFF0000"/>
      <name val="Calibri"/>
      <family val="2"/>
      <scheme val="minor"/>
    </font>
    <font>
      <sz val="7"/>
      <color rgb="FF00B0F0"/>
      <name val="Calibri"/>
      <family val="2"/>
      <scheme val="minor"/>
    </font>
    <font>
      <sz val="7"/>
      <name val="Calibri"/>
      <family val="2"/>
      <scheme val="minor"/>
    </font>
    <font>
      <sz val="8"/>
      <color theme="0" tint="-0.34998626667073579"/>
      <name val="Calibri"/>
      <family val="2"/>
      <scheme val="minor"/>
    </font>
    <font>
      <sz val="8"/>
      <color theme="0" tint="-0.249977111117893"/>
      <name val="Calibri"/>
      <family val="2"/>
      <scheme val="minor"/>
    </font>
    <font>
      <sz val="7"/>
      <color rgb="FF00B050"/>
      <name val="Calibri"/>
      <family val="2"/>
      <scheme val="minor"/>
    </font>
    <font>
      <b/>
      <sz val="8"/>
      <color rgb="FF00B050"/>
      <name val="Calibri"/>
      <family val="2"/>
      <scheme val="minor"/>
    </font>
    <font>
      <sz val="10"/>
      <color rgb="FF00B050"/>
      <name val="Arial"/>
      <family val="2"/>
    </font>
    <font>
      <b/>
      <sz val="8"/>
      <color rgb="FF00B0F0"/>
      <name val="Calibri"/>
      <family val="2"/>
      <scheme val="minor"/>
    </font>
    <font>
      <i/>
      <sz val="8"/>
      <color rgb="FF00B0F0"/>
      <name val="Calibri"/>
      <family val="2"/>
      <scheme val="minor"/>
    </font>
    <font>
      <b/>
      <sz val="8"/>
      <name val="Calibri"/>
      <family val="2"/>
    </font>
    <font>
      <sz val="10"/>
      <color theme="0" tint="-0.34998626667073579"/>
      <name val="Calibri"/>
      <family val="2"/>
      <scheme val="minor"/>
    </font>
    <font>
      <i/>
      <sz val="8"/>
      <name val="Calibri"/>
      <family val="2"/>
      <scheme val="minor"/>
    </font>
    <font>
      <sz val="8"/>
      <color theme="9" tint="-0.249977111117893"/>
      <name val="Calibri"/>
      <family val="2"/>
      <scheme val="minor"/>
    </font>
    <font>
      <b/>
      <sz val="8"/>
      <color theme="9"/>
      <name val="Calibri"/>
      <family val="2"/>
      <scheme val="minor"/>
    </font>
    <font>
      <sz val="8"/>
      <color theme="7"/>
      <name val="Calibri"/>
      <family val="2"/>
      <scheme val="minor"/>
    </font>
    <font>
      <b/>
      <i/>
      <sz val="8"/>
      <name val="Calibri"/>
      <family val="2"/>
      <scheme val="minor"/>
    </font>
    <font>
      <b/>
      <sz val="8"/>
      <color rgb="FFFFC000"/>
      <name val="Calibri"/>
      <family val="2"/>
      <scheme val="minor"/>
    </font>
    <font>
      <sz val="8"/>
      <color rgb="FFFFC000"/>
      <name val="Calibri"/>
      <family val="2"/>
      <scheme val="minor"/>
    </font>
    <font>
      <b/>
      <i/>
      <sz val="8"/>
      <color rgb="FFFF0000"/>
      <name val="Calibri"/>
      <family val="2"/>
      <scheme val="minor"/>
    </font>
    <font>
      <sz val="8"/>
      <color theme="9"/>
      <name val="Calibri"/>
      <family val="2"/>
      <scheme val="minor"/>
    </font>
    <font>
      <b/>
      <sz val="8"/>
      <color rgb="FF0070C0"/>
      <name val="Calibri"/>
      <family val="2"/>
      <scheme val="minor"/>
    </font>
    <font>
      <b/>
      <i/>
      <sz val="8"/>
      <color rgb="FF0070C0"/>
      <name val="Calibri"/>
      <family val="2"/>
      <scheme val="minor"/>
    </font>
    <font>
      <sz val="8"/>
      <color theme="1"/>
      <name val="Calibri"/>
      <family val="2"/>
      <scheme val="minor"/>
    </font>
    <font>
      <sz val="8"/>
      <color theme="5" tint="-0.249977111117893"/>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s>
  <borders count="30">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0" tint="-0.499984740745262"/>
      </top>
      <bottom/>
      <diagonal/>
    </border>
    <border>
      <left/>
      <right style="thin">
        <color theme="4" tint="-0.24994659260841701"/>
      </right>
      <top style="thin">
        <color theme="0" tint="-0.499984740745262"/>
      </top>
      <bottom/>
      <diagonal/>
    </border>
    <border>
      <left style="thin">
        <color theme="4" tint="-0.24994659260841701"/>
      </left>
      <right/>
      <top/>
      <bottom/>
      <diagonal/>
    </border>
    <border>
      <left/>
      <right style="thin">
        <color theme="4" tint="-0.24994659260841701"/>
      </right>
      <top/>
      <bottom/>
      <diagonal/>
    </border>
    <border>
      <left style="thin">
        <color theme="4" tint="-0.24994659260841701"/>
      </left>
      <right/>
      <top/>
      <bottom style="thin">
        <color theme="0" tint="-0.499984740745262"/>
      </bottom>
      <diagonal/>
    </border>
    <border>
      <left/>
      <right style="thin">
        <color theme="4" tint="-0.24994659260841701"/>
      </right>
      <top/>
      <bottom style="thin">
        <color theme="0" tint="-0.499984740745262"/>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style="thin">
        <color theme="0" tint="-0.499984740745262"/>
      </left>
      <right/>
      <top/>
      <bottom style="thin">
        <color theme="4" tint="-0.24994659260841701"/>
      </bottom>
      <diagonal/>
    </border>
    <border>
      <left/>
      <right style="thin">
        <color theme="0" tint="-0.499984740745262"/>
      </right>
      <top/>
      <bottom style="thin">
        <color theme="4" tint="-0.24994659260841701"/>
      </bottom>
      <diagonal/>
    </border>
    <border>
      <left/>
      <right style="thin">
        <color theme="4" tint="-0.24994659260841701"/>
      </right>
      <top/>
      <bottom style="thin">
        <color theme="4" tint="-0.24994659260841701"/>
      </bottom>
      <diagonal/>
    </border>
  </borders>
  <cellStyleXfs count="3">
    <xf numFmtId="0" fontId="0" fillId="0" borderId="0"/>
    <xf numFmtId="0" fontId="8" fillId="0" borderId="0" applyNumberFormat="0" applyFill="0" applyBorder="0" applyAlignment="0" applyProtection="0">
      <alignment vertical="top"/>
      <protection locked="0"/>
    </xf>
    <xf numFmtId="164" fontId="11" fillId="0" borderId="0" applyFont="0" applyFill="0" applyBorder="0" applyAlignment="0" applyProtection="0"/>
  </cellStyleXfs>
  <cellXfs count="708">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2" fillId="0" borderId="0" xfId="0" applyFont="1"/>
    <xf numFmtId="0" fontId="2" fillId="0" borderId="0" xfId="0" applyFont="1" applyAlignment="1">
      <alignment vertical="center"/>
    </xf>
    <xf numFmtId="0" fontId="5" fillId="0" borderId="0" xfId="0" applyFont="1" applyAlignment="1">
      <alignment vertical="center"/>
    </xf>
    <xf numFmtId="0" fontId="8" fillId="0" borderId="10" xfId="1" applyBorder="1" applyAlignment="1" applyProtection="1">
      <alignment horizont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13" fillId="0" borderId="0" xfId="0" applyFont="1"/>
    <xf numFmtId="0" fontId="12" fillId="0" borderId="9" xfId="0" applyFont="1" applyBorder="1"/>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4" fillId="2" borderId="0" xfId="0" applyFont="1" applyFill="1" applyAlignment="1">
      <alignment horizontal="left" vertical="center"/>
    </xf>
    <xf numFmtId="0" fontId="16" fillId="0" borderId="0" xfId="0" applyFont="1"/>
    <xf numFmtId="0" fontId="17" fillId="4" borderId="17" xfId="0" applyFont="1" applyFill="1" applyBorder="1" applyAlignment="1">
      <alignment horizontal="center" vertical="center"/>
    </xf>
    <xf numFmtId="0" fontId="3" fillId="2" borderId="18" xfId="0" applyFont="1" applyFill="1" applyBorder="1" applyAlignment="1">
      <alignment horizontal="center" vertical="center"/>
    </xf>
    <xf numFmtId="0" fontId="18" fillId="4" borderId="0" xfId="0" applyFont="1" applyFill="1" applyAlignment="1">
      <alignment horizontal="left" vertical="center" indent="1"/>
    </xf>
    <xf numFmtId="0" fontId="19" fillId="4" borderId="0" xfId="0" applyFont="1" applyFill="1" applyAlignment="1">
      <alignment vertical="center"/>
    </xf>
    <xf numFmtId="0" fontId="7" fillId="4" borderId="0" xfId="0" applyFont="1" applyFill="1" applyAlignment="1">
      <alignment horizontal="center" vertical="center"/>
    </xf>
    <xf numFmtId="167" fontId="20" fillId="0" borderId="0" xfId="0" applyNumberFormat="1" applyFont="1" applyAlignment="1">
      <alignment horizontal="left" vertical="top"/>
    </xf>
    <xf numFmtId="165" fontId="3" fillId="0" borderId="1" xfId="0" applyNumberFormat="1" applyFont="1" applyBorder="1" applyAlignment="1">
      <alignment horizontal="center" vertical="center" shrinkToFit="1"/>
    </xf>
    <xf numFmtId="0" fontId="4" fillId="0" borderId="2" xfId="0" applyFont="1" applyBorder="1" applyAlignment="1">
      <alignment horizontal="left" vertical="center" shrinkToFit="1"/>
    </xf>
    <xf numFmtId="165" fontId="3" fillId="3" borderId="1"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6" fillId="0" borderId="1" xfId="0" applyFont="1" applyBorder="1" applyAlignment="1">
      <alignment horizontal="left" vertical="center" indent="1"/>
    </xf>
    <xf numFmtId="0" fontId="5" fillId="0" borderId="7" xfId="0" applyFont="1" applyBorder="1"/>
    <xf numFmtId="0" fontId="5" fillId="0" borderId="3" xfId="0" applyFont="1" applyBorder="1" applyAlignment="1">
      <alignment horizontal="left" vertical="center"/>
    </xf>
    <xf numFmtId="0" fontId="5" fillId="0" borderId="5" xfId="1" applyFont="1" applyBorder="1" applyAlignment="1" applyProtection="1">
      <alignment horizontal="left" vertical="center"/>
    </xf>
    <xf numFmtId="0" fontId="5" fillId="0" borderId="8" xfId="1" applyFont="1" applyBorder="1" applyAlignment="1" applyProtection="1">
      <alignment vertical="center"/>
    </xf>
    <xf numFmtId="0" fontId="23" fillId="0" borderId="0" xfId="0" applyFont="1" applyAlignment="1">
      <alignment horizontal="center" shrinkToFit="1"/>
    </xf>
    <xf numFmtId="165" fontId="24" fillId="0" borderId="0" xfId="0" applyNumberFormat="1" applyFont="1" applyAlignment="1">
      <alignment horizontal="center" vertical="center" shrinkToFit="1"/>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left" vertical="center" indent="1"/>
    </xf>
    <xf numFmtId="0" fontId="29" fillId="0" borderId="0" xfId="2" applyNumberFormat="1" applyFont="1" applyAlignment="1">
      <alignment horizontal="left"/>
    </xf>
    <xf numFmtId="0" fontId="30" fillId="0" borderId="0" xfId="0" applyFont="1" applyAlignment="1">
      <alignment horizontal="left" vertical="top" wrapText="1"/>
    </xf>
    <xf numFmtId="167" fontId="31" fillId="0" borderId="0" xfId="0" applyNumberFormat="1" applyFont="1" applyAlignment="1">
      <alignment horizontal="left" vertical="top"/>
    </xf>
    <xf numFmtId="167" fontId="31" fillId="0" borderId="0" xfId="0" applyNumberFormat="1" applyFont="1" applyAlignment="1">
      <alignment vertical="top"/>
    </xf>
    <xf numFmtId="165" fontId="3" fillId="3" borderId="1"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6" fillId="2" borderId="1" xfId="0" applyFont="1" applyFill="1" applyBorder="1" applyAlignment="1">
      <alignment horizontal="left" vertical="center" indent="1"/>
    </xf>
    <xf numFmtId="0" fontId="5" fillId="2" borderId="7" xfId="0" applyFont="1" applyFill="1" applyBorder="1"/>
    <xf numFmtId="0" fontId="5" fillId="2" borderId="3" xfId="0" applyFont="1" applyFill="1" applyBorder="1" applyAlignment="1">
      <alignment horizontal="left" vertical="center"/>
    </xf>
    <xf numFmtId="0" fontId="5" fillId="2" borderId="0" xfId="0" applyFont="1" applyFill="1" applyAlignment="1">
      <alignment vertical="center"/>
    </xf>
    <xf numFmtId="167" fontId="31" fillId="2" borderId="0" xfId="0" applyNumberFormat="1" applyFont="1" applyFill="1" applyAlignment="1">
      <alignment vertical="top"/>
    </xf>
    <xf numFmtId="167" fontId="31" fillId="2" borderId="0" xfId="0" applyNumberFormat="1" applyFont="1" applyFill="1" applyAlignment="1">
      <alignment horizontal="left" vertical="top"/>
    </xf>
    <xf numFmtId="167" fontId="20" fillId="2" borderId="0" xfId="0" applyNumberFormat="1" applyFont="1" applyFill="1" applyAlignment="1">
      <alignment horizontal="left" vertical="top"/>
    </xf>
    <xf numFmtId="165" fontId="24" fillId="2" borderId="0" xfId="0" applyNumberFormat="1" applyFont="1" applyFill="1" applyAlignment="1">
      <alignment horizontal="center" vertical="center" shrinkToFit="1"/>
    </xf>
    <xf numFmtId="0" fontId="25" fillId="2" borderId="0" xfId="0" applyFont="1" applyFill="1"/>
    <xf numFmtId="0" fontId="26" fillId="2" borderId="0" xfId="0" applyFont="1" applyFill="1" applyAlignment="1">
      <alignment vertical="center"/>
    </xf>
    <xf numFmtId="0" fontId="9" fillId="2" borderId="2" xfId="0" applyFont="1" applyFill="1" applyBorder="1"/>
    <xf numFmtId="0" fontId="0" fillId="2" borderId="4" xfId="0" applyFill="1" applyBorder="1"/>
    <xf numFmtId="0" fontId="10" fillId="2" borderId="4" xfId="0" applyFont="1" applyFill="1" applyBorder="1" applyAlignment="1">
      <alignment vertical="center"/>
    </xf>
    <xf numFmtId="0" fontId="5" fillId="2" borderId="5" xfId="1" applyFont="1" applyFill="1" applyBorder="1" applyAlignment="1" applyProtection="1">
      <alignment horizontal="left" vertical="center"/>
    </xf>
    <xf numFmtId="0" fontId="5" fillId="2" borderId="8" xfId="1" applyFont="1" applyFill="1" applyBorder="1" applyAlignment="1" applyProtection="1">
      <alignment vertical="center"/>
    </xf>
    <xf numFmtId="0" fontId="1" fillId="2" borderId="0" xfId="0" applyFont="1" applyFill="1"/>
    <xf numFmtId="0" fontId="2" fillId="2" borderId="0" xfId="0" applyFont="1" applyFill="1"/>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38" fillId="2" borderId="0" xfId="0" applyFont="1" applyFill="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3" borderId="4" xfId="0" applyFont="1" applyFill="1" applyBorder="1" applyAlignment="1">
      <alignment horizontal="center" vertical="center"/>
    </xf>
    <xf numFmtId="0" fontId="35" fillId="3" borderId="3" xfId="0" applyFont="1" applyFill="1" applyBorder="1" applyAlignment="1">
      <alignment horizontal="center" vertical="center"/>
    </xf>
    <xf numFmtId="0" fontId="35" fillId="3" borderId="0" xfId="0" applyFont="1" applyFill="1" applyAlignment="1">
      <alignment horizontal="center" vertical="center"/>
    </xf>
    <xf numFmtId="0" fontId="35" fillId="3"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35" fillId="3" borderId="3" xfId="0" applyFont="1" applyFill="1" applyBorder="1" applyAlignment="1">
      <alignment horizontal="center" vertical="center"/>
    </xf>
    <xf numFmtId="0" fontId="35" fillId="3" borderId="0" xfId="0" applyFont="1" applyFill="1" applyAlignment="1">
      <alignment horizontal="center" vertical="center"/>
    </xf>
    <xf numFmtId="0" fontId="35" fillId="3"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165" fontId="3" fillId="3" borderId="1"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23" fillId="2" borderId="0" xfId="0" applyFont="1" applyFill="1" applyAlignment="1">
      <alignment horizontal="center" shrinkToFit="1"/>
    </xf>
    <xf numFmtId="167" fontId="20" fillId="2" borderId="0" xfId="0" applyNumberFormat="1" applyFont="1" applyFill="1" applyAlignment="1">
      <alignment horizontal="left" vertical="top"/>
    </xf>
    <xf numFmtId="0" fontId="38" fillId="8" borderId="3" xfId="0" applyFont="1" applyFill="1" applyBorder="1" applyAlignment="1">
      <alignment horizontal="left" vertical="center"/>
    </xf>
    <xf numFmtId="0" fontId="5" fillId="8" borderId="0" xfId="0" applyFont="1" applyFill="1" applyAlignment="1">
      <alignment vertical="center"/>
    </xf>
    <xf numFmtId="0" fontId="35" fillId="8" borderId="3" xfId="0" applyFont="1" applyFill="1" applyBorder="1" applyAlignment="1">
      <alignment horizontal="left" vertical="center"/>
    </xf>
    <xf numFmtId="0" fontId="5" fillId="8" borderId="3" xfId="0" applyFont="1" applyFill="1" applyBorder="1" applyAlignment="1">
      <alignment horizontal="left" vertical="center"/>
    </xf>
    <xf numFmtId="0" fontId="36" fillId="8" borderId="3" xfId="0" applyFont="1" applyFill="1" applyBorder="1" applyAlignment="1">
      <alignment horizontal="left" vertical="center"/>
    </xf>
    <xf numFmtId="0" fontId="36" fillId="8" borderId="5" xfId="0" applyFont="1" applyFill="1" applyBorder="1" applyAlignment="1">
      <alignment horizontal="left" vertical="center"/>
    </xf>
    <xf numFmtId="0" fontId="5" fillId="8" borderId="8" xfId="0" applyFont="1" applyFill="1" applyBorder="1" applyAlignment="1">
      <alignment vertical="center"/>
    </xf>
    <xf numFmtId="0" fontId="34" fillId="2" borderId="0" xfId="0" applyFont="1" applyFill="1" applyAlignment="1">
      <alignment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3" borderId="7" xfId="0" applyFont="1" applyFill="1" applyBorder="1" applyAlignment="1">
      <alignment horizontal="left" vertical="center" shrinkToFit="1"/>
    </xf>
    <xf numFmtId="0" fontId="36"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3" borderId="7"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8" borderId="0" xfId="0" applyFont="1" applyFill="1" applyBorder="1" applyAlignment="1">
      <alignment vertical="center"/>
    </xf>
    <xf numFmtId="165" fontId="3" fillId="3" borderId="19" xfId="0" applyNumberFormat="1" applyFont="1" applyFill="1" applyBorder="1" applyAlignment="1">
      <alignment horizontal="center" vertical="center" shrinkToFit="1"/>
    </xf>
    <xf numFmtId="0" fontId="9" fillId="2" borderId="20" xfId="0" applyFont="1" applyFill="1" applyBorder="1"/>
    <xf numFmtId="0" fontId="5" fillId="2" borderId="0" xfId="0" applyFont="1" applyFill="1" applyBorder="1" applyAlignment="1">
      <alignment vertical="center"/>
    </xf>
    <xf numFmtId="0" fontId="0" fillId="2" borderId="22" xfId="0" applyFill="1" applyBorder="1"/>
    <xf numFmtId="0" fontId="10" fillId="2" borderId="22" xfId="0" applyFont="1" applyFill="1" applyBorder="1" applyAlignment="1">
      <alignment vertical="center"/>
    </xf>
    <xf numFmtId="0" fontId="55" fillId="8" borderId="27" xfId="0" applyFont="1" applyFill="1" applyBorder="1" applyAlignment="1">
      <alignment horizontal="left" vertical="center"/>
    </xf>
    <xf numFmtId="0" fontId="5" fillId="8" borderId="26" xfId="0" applyFont="1" applyFill="1" applyBorder="1" applyAlignment="1">
      <alignment vertical="center"/>
    </xf>
    <xf numFmtId="0" fontId="5" fillId="2" borderId="26" xfId="1" applyFont="1" applyFill="1" applyBorder="1" applyAlignment="1" applyProtection="1">
      <alignment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6" fillId="3" borderId="21" xfId="0" applyFont="1" applyFill="1" applyBorder="1" applyAlignment="1">
      <alignment horizontal="center" vertical="center"/>
    </xf>
    <xf numFmtId="0" fontId="12" fillId="2" borderId="22" xfId="0" applyFont="1" applyFill="1" applyBorder="1"/>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36" fillId="3" borderId="0"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22" xfId="0" applyFont="1" applyFill="1" applyBorder="1" applyAlignment="1">
      <alignment horizontal="center" vertical="center"/>
    </xf>
    <xf numFmtId="0" fontId="36" fillId="3" borderId="2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36" fillId="3" borderId="0"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xf numFmtId="0" fontId="36" fillId="3" borderId="21"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4" fillId="2" borderId="0"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36" fillId="3" borderId="2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3"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8" fillId="3" borderId="3"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38"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38" fillId="3" borderId="22" xfId="0" applyFont="1" applyFill="1" applyBorder="1" applyAlignment="1">
      <alignment horizontal="center" vertical="center"/>
    </xf>
    <xf numFmtId="0" fontId="5" fillId="2" borderId="3" xfId="0" applyFont="1" applyFill="1" applyBorder="1" applyAlignment="1">
      <alignment horizontal="center" vertical="center"/>
    </xf>
    <xf numFmtId="0" fontId="34" fillId="2" borderId="3" xfId="0" applyFont="1" applyFill="1" applyBorder="1" applyAlignment="1">
      <alignment horizontal="center" vertical="center"/>
    </xf>
    <xf numFmtId="0" fontId="0" fillId="0" borderId="4" xfId="0" applyBorder="1" applyAlignment="1">
      <alignment horizontal="center" vertical="center"/>
    </xf>
    <xf numFmtId="0" fontId="5" fillId="3" borderId="21" xfId="0" applyFont="1" applyFill="1" applyBorder="1" applyAlignment="1">
      <alignment horizontal="center" vertical="center"/>
    </xf>
    <xf numFmtId="0" fontId="0" fillId="0" borderId="0" xfId="0" applyBorder="1" applyAlignment="1">
      <alignment horizontal="center" vertical="center"/>
    </xf>
    <xf numFmtId="0" fontId="0" fillId="2" borderId="4" xfId="0" applyFill="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3" borderId="7" xfId="0" applyFont="1" applyFill="1" applyBorder="1" applyAlignment="1">
      <alignment horizontal="left" vertical="center" shrinkToFit="1"/>
    </xf>
    <xf numFmtId="167" fontId="20" fillId="2" borderId="0" xfId="0" applyNumberFormat="1" applyFont="1" applyFill="1" applyAlignment="1">
      <alignment horizontal="left" vertical="top"/>
    </xf>
    <xf numFmtId="0" fontId="55" fillId="8" borderId="3" xfId="0" applyFont="1" applyFill="1" applyBorder="1" applyAlignment="1">
      <alignment horizontal="left"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2" borderId="0" xfId="0" applyFont="1" applyFill="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3" borderId="7" xfId="0" applyFont="1" applyFill="1" applyBorder="1" applyAlignment="1">
      <alignment horizontal="left" vertical="center" shrinkToFit="1"/>
    </xf>
    <xf numFmtId="167" fontId="20" fillId="2" borderId="0" xfId="0" applyNumberFormat="1" applyFont="1" applyFill="1" applyAlignment="1">
      <alignment horizontal="left" vertical="top"/>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9" fillId="3" borderId="21" xfId="0" applyFont="1" applyFill="1" applyBorder="1" applyAlignment="1">
      <alignment horizontal="center" vertical="center"/>
    </xf>
    <xf numFmtId="0" fontId="39" fillId="3" borderId="0"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61" fillId="3" borderId="3" xfId="0" applyFont="1" applyFill="1" applyBorder="1" applyAlignment="1">
      <alignment horizontal="center" vertical="center"/>
    </xf>
    <xf numFmtId="0" fontId="61" fillId="3" borderId="0" xfId="0" applyFont="1" applyFill="1" applyBorder="1" applyAlignment="1">
      <alignment horizontal="center" vertical="center"/>
    </xf>
    <xf numFmtId="0" fontId="61" fillId="3" borderId="22" xfId="0" applyFont="1" applyFill="1" applyBorder="1" applyAlignment="1">
      <alignment horizontal="center" vertical="center"/>
    </xf>
    <xf numFmtId="165"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3" borderId="7" xfId="0" applyFont="1" applyFill="1" applyBorder="1" applyAlignment="1">
      <alignment horizontal="left" vertical="center" shrinkToFit="1"/>
    </xf>
    <xf numFmtId="167" fontId="20" fillId="2" borderId="0" xfId="0" applyNumberFormat="1" applyFont="1" applyFill="1" applyAlignment="1">
      <alignment horizontal="left" vertical="top"/>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0" xfId="0" applyFont="1" applyFill="1" applyBorder="1" applyAlignment="1">
      <alignment horizontal="center" vertical="center"/>
    </xf>
    <xf numFmtId="0" fontId="34" fillId="9" borderId="3" xfId="0" applyFont="1" applyFill="1" applyBorder="1" applyAlignment="1">
      <alignment horizontal="center" vertical="center"/>
    </xf>
    <xf numFmtId="0" fontId="34" fillId="9" borderId="4"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38" fillId="3" borderId="0" xfId="0" applyFont="1" applyFill="1" applyBorder="1" applyAlignment="1">
      <alignment horizontal="center" vertical="center"/>
    </xf>
    <xf numFmtId="0" fontId="38" fillId="3" borderId="21" xfId="0" applyFont="1" applyFill="1" applyBorder="1" applyAlignment="1">
      <alignment horizontal="center" vertical="center"/>
    </xf>
    <xf numFmtId="0" fontId="38" fillId="2" borderId="0"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8" fillId="2" borderId="0"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0" xfId="0" applyFont="1" applyFill="1" applyBorder="1" applyAlignment="1">
      <alignment horizontal="center" vertical="center"/>
    </xf>
    <xf numFmtId="0" fontId="52" fillId="2" borderId="4"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0" xfId="0" applyFont="1" applyFill="1" applyBorder="1" applyAlignment="1">
      <alignment horizontal="center" vertical="center"/>
    </xf>
    <xf numFmtId="0" fontId="52" fillId="3" borderId="22" xfId="0" applyFont="1" applyFill="1" applyBorder="1" applyAlignment="1">
      <alignment horizontal="center" vertical="center"/>
    </xf>
    <xf numFmtId="0" fontId="5" fillId="12" borderId="0"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2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38"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38" fillId="3" borderId="0"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38" fillId="3" borderId="21" xfId="0" applyFont="1" applyFill="1" applyBorder="1" applyAlignment="1">
      <alignment horizontal="center" vertical="center"/>
    </xf>
    <xf numFmtId="0" fontId="38" fillId="2" borderId="0" xfId="0" applyFont="1" applyFill="1" applyBorder="1" applyAlignment="1">
      <alignment horizontal="center" vertical="center"/>
    </xf>
    <xf numFmtId="0" fontId="38" fillId="3" borderId="22" xfId="0" applyFont="1" applyFill="1" applyBorder="1" applyAlignment="1">
      <alignment horizontal="center" vertical="center"/>
    </xf>
    <xf numFmtId="0" fontId="32" fillId="0" borderId="0" xfId="1" applyFont="1" applyAlignment="1" applyProtection="1">
      <alignment horizontal="left"/>
    </xf>
    <xf numFmtId="0" fontId="30" fillId="0" borderId="0" xfId="0" applyFont="1" applyAlignment="1">
      <alignment horizontal="left" vertical="top" wrapText="1"/>
    </xf>
    <xf numFmtId="0" fontId="29" fillId="0" borderId="0" xfId="2" applyNumberFormat="1" applyFont="1" applyAlignment="1">
      <alignment horizontal="left"/>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33" fillId="2" borderId="0" xfId="1" applyFont="1" applyFill="1" applyAlignment="1" applyProtection="1">
      <alignment horizontal="right" vertical="center"/>
    </xf>
    <xf numFmtId="0" fontId="33" fillId="2" borderId="4" xfId="1" applyFont="1" applyFill="1" applyBorder="1" applyAlignment="1" applyProtection="1">
      <alignment horizontal="right" vertical="center"/>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33" fillId="2" borderId="8" xfId="1" applyFont="1" applyFill="1" applyBorder="1" applyAlignment="1" applyProtection="1">
      <alignment horizontal="right" vertical="center"/>
    </xf>
    <xf numFmtId="0" fontId="33" fillId="2" borderId="6" xfId="1" applyFont="1" applyFill="1" applyBorder="1" applyAlignment="1" applyProtection="1">
      <alignment horizontal="right" vertical="center"/>
    </xf>
    <xf numFmtId="0" fontId="5" fillId="3" borderId="6"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0" xfId="0" applyFont="1" applyFill="1" applyAlignment="1">
      <alignment horizontal="center" vertical="center"/>
    </xf>
    <xf numFmtId="0" fontId="5" fillId="3" borderId="4" xfId="0" applyFont="1" applyFill="1" applyBorder="1" applyAlignment="1">
      <alignment horizontal="center" vertical="center"/>
    </xf>
    <xf numFmtId="165" fontId="3" fillId="2" borderId="1" xfId="0" applyNumberFormat="1" applyFont="1" applyFill="1" applyBorder="1" applyAlignment="1">
      <alignment horizontal="center" vertical="center" shrinkToFit="1"/>
    </xf>
    <xf numFmtId="165" fontId="3" fillId="2" borderId="7" xfId="0" applyNumberFormat="1" applyFont="1" applyFill="1" applyBorder="1" applyAlignment="1">
      <alignment horizontal="center" vertical="center" shrinkToFit="1"/>
    </xf>
    <xf numFmtId="0" fontId="4" fillId="2" borderId="7" xfId="0" applyFont="1" applyFill="1" applyBorder="1" applyAlignment="1">
      <alignment horizontal="left" vertical="center" shrinkToFit="1"/>
    </xf>
    <xf numFmtId="0" fontId="4" fillId="2" borderId="2" xfId="0" applyFont="1" applyFill="1" applyBorder="1" applyAlignment="1">
      <alignment horizontal="left" vertical="center" shrinkToFit="1"/>
    </xf>
    <xf numFmtId="165" fontId="3" fillId="3" borderId="1" xfId="0" applyNumberFormat="1" applyFont="1" applyFill="1" applyBorder="1" applyAlignment="1">
      <alignment horizontal="center" vertical="center" shrinkToFit="1"/>
    </xf>
    <xf numFmtId="165" fontId="3" fillId="3" borderId="7"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35" fillId="2" borderId="3" xfId="0" applyFont="1" applyFill="1" applyBorder="1" applyAlignment="1">
      <alignment horizontal="center" vertical="center"/>
    </xf>
    <xf numFmtId="0" fontId="35" fillId="2" borderId="0" xfId="0" applyFont="1" applyFill="1" applyAlignment="1">
      <alignment horizontal="center" vertical="center"/>
    </xf>
    <xf numFmtId="0" fontId="35" fillId="2" borderId="4" xfId="0" applyFont="1" applyFill="1" applyBorder="1" applyAlignment="1">
      <alignment horizontal="center" vertical="center"/>
    </xf>
    <xf numFmtId="167" fontId="20" fillId="0" borderId="0" xfId="0" applyNumberFormat="1" applyFont="1" applyAlignment="1">
      <alignment horizontal="left" vertical="top"/>
    </xf>
    <xf numFmtId="166" fontId="22" fillId="5" borderId="0" xfId="0" applyNumberFormat="1" applyFont="1" applyFill="1" applyAlignment="1">
      <alignment horizontal="center" vertical="center"/>
    </xf>
    <xf numFmtId="168" fontId="21" fillId="4" borderId="14" xfId="0" applyNumberFormat="1" applyFont="1" applyFill="1" applyBorder="1" applyAlignment="1">
      <alignment horizontal="center" vertical="center" shrinkToFit="1"/>
    </xf>
    <xf numFmtId="168" fontId="21" fillId="4" borderId="15" xfId="0" applyNumberFormat="1" applyFont="1" applyFill="1" applyBorder="1" applyAlignment="1">
      <alignment horizontal="center" vertical="center" shrinkToFit="1"/>
    </xf>
    <xf numFmtId="168" fontId="21" fillId="4" borderId="16" xfId="0" applyNumberFormat="1" applyFont="1" applyFill="1" applyBorder="1" applyAlignment="1">
      <alignment horizontal="center" vertical="center" shrinkToFit="1"/>
    </xf>
    <xf numFmtId="0" fontId="38" fillId="3" borderId="3" xfId="0" applyFont="1" applyFill="1" applyBorder="1" applyAlignment="1">
      <alignment horizontal="center" vertical="center"/>
    </xf>
    <xf numFmtId="0" fontId="38" fillId="3" borderId="0" xfId="0" applyFont="1" applyFill="1" applyAlignment="1">
      <alignment horizontal="center" vertical="center"/>
    </xf>
    <xf numFmtId="0" fontId="35" fillId="3" borderId="3" xfId="0" applyFont="1" applyFill="1" applyBorder="1" applyAlignment="1">
      <alignment horizontal="center" vertical="center"/>
    </xf>
    <xf numFmtId="0" fontId="35" fillId="3" borderId="0" xfId="0" applyFont="1" applyFill="1" applyAlignment="1">
      <alignment horizontal="center" vertical="center"/>
    </xf>
    <xf numFmtId="0" fontId="35" fillId="3" borderId="4" xfId="0" applyFont="1" applyFill="1" applyBorder="1" applyAlignment="1">
      <alignment horizontal="center" vertical="center"/>
    </xf>
    <xf numFmtId="0" fontId="38" fillId="2" borderId="3" xfId="0" applyFont="1" applyFill="1" applyBorder="1" applyAlignment="1">
      <alignment horizontal="center" vertical="center"/>
    </xf>
    <xf numFmtId="0" fontId="38" fillId="2" borderId="4"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0" xfId="0" applyFont="1" applyFill="1" applyAlignment="1">
      <alignment horizontal="center" vertical="center"/>
    </xf>
    <xf numFmtId="0" fontId="36" fillId="3" borderId="4" xfId="0" applyFont="1" applyFill="1" applyBorder="1" applyAlignment="1">
      <alignment horizontal="center" vertical="center"/>
    </xf>
    <xf numFmtId="0" fontId="36" fillId="2" borderId="3" xfId="0" applyFont="1" applyFill="1" applyBorder="1" applyAlignment="1">
      <alignment horizontal="center" vertical="center"/>
    </xf>
    <xf numFmtId="0" fontId="36" fillId="2" borderId="4" xfId="0" applyFont="1" applyFill="1" applyBorder="1" applyAlignment="1">
      <alignment horizontal="center" vertical="center"/>
    </xf>
    <xf numFmtId="0" fontId="42" fillId="2" borderId="3" xfId="0" applyFont="1" applyFill="1" applyBorder="1" applyAlignment="1">
      <alignment horizontal="center" vertical="center"/>
    </xf>
    <xf numFmtId="0" fontId="42" fillId="2" borderId="4" xfId="0" applyFont="1" applyFill="1" applyBorder="1" applyAlignment="1">
      <alignment horizontal="center" vertical="center"/>
    </xf>
    <xf numFmtId="0" fontId="36" fillId="2" borderId="0" xfId="0" applyFont="1" applyFill="1" applyAlignment="1">
      <alignment horizontal="center" vertical="center"/>
    </xf>
    <xf numFmtId="0" fontId="41" fillId="2" borderId="3" xfId="0" applyFont="1" applyFill="1" applyBorder="1" applyAlignment="1">
      <alignment horizontal="center" vertical="center"/>
    </xf>
    <xf numFmtId="0" fontId="41" fillId="2" borderId="4" xfId="0" applyFont="1" applyFill="1" applyBorder="1" applyAlignment="1">
      <alignment horizontal="center" vertical="center"/>
    </xf>
    <xf numFmtId="0" fontId="40" fillId="3" borderId="5" xfId="0" applyFont="1" applyFill="1" applyBorder="1" applyAlignment="1">
      <alignment horizontal="center" vertical="center"/>
    </xf>
    <xf numFmtId="0" fontId="40" fillId="3" borderId="8" xfId="0" applyFont="1" applyFill="1" applyBorder="1" applyAlignment="1">
      <alignment horizontal="center" vertical="center"/>
    </xf>
    <xf numFmtId="0" fontId="40" fillId="3" borderId="6" xfId="0" applyFont="1" applyFill="1" applyBorder="1" applyAlignment="1">
      <alignment horizontal="center" vertical="center"/>
    </xf>
    <xf numFmtId="0" fontId="0" fillId="0" borderId="4" xfId="0" applyFont="1" applyBorder="1" applyAlignment="1">
      <alignment horizontal="center" vertical="center"/>
    </xf>
    <xf numFmtId="0" fontId="36" fillId="2" borderId="5" xfId="0" applyFont="1" applyFill="1" applyBorder="1" applyAlignment="1">
      <alignment horizontal="center" vertical="center"/>
    </xf>
    <xf numFmtId="0" fontId="36" fillId="2" borderId="6" xfId="0" applyFont="1" applyFill="1" applyBorder="1" applyAlignment="1">
      <alignment horizontal="center" vertical="center"/>
    </xf>
    <xf numFmtId="0" fontId="38" fillId="3" borderId="4"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4" xfId="0" applyFont="1" applyFill="1" applyBorder="1" applyAlignment="1">
      <alignment horizontal="center" vertical="center"/>
    </xf>
    <xf numFmtId="0" fontId="38" fillId="2" borderId="5" xfId="0" applyFont="1" applyFill="1" applyBorder="1" applyAlignment="1">
      <alignment horizontal="center" vertical="center"/>
    </xf>
    <xf numFmtId="0" fontId="38" fillId="2" borderId="6" xfId="0" applyFont="1" applyFill="1" applyBorder="1" applyAlignment="1">
      <alignment horizontal="center" vertical="center"/>
    </xf>
    <xf numFmtId="0" fontId="38" fillId="2" borderId="0" xfId="0" applyFont="1" applyFill="1" applyAlignment="1">
      <alignment horizontal="center" vertical="center"/>
    </xf>
    <xf numFmtId="0" fontId="37" fillId="3" borderId="3" xfId="0" applyFont="1" applyFill="1" applyBorder="1" applyAlignment="1">
      <alignment horizontal="center" vertical="center"/>
    </xf>
    <xf numFmtId="0" fontId="37" fillId="3" borderId="0" xfId="0" applyFont="1" applyFill="1" applyAlignment="1">
      <alignment horizontal="center" vertical="center"/>
    </xf>
    <xf numFmtId="0" fontId="37" fillId="3" borderId="4" xfId="0" applyFont="1" applyFill="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1" fillId="3" borderId="3" xfId="0" applyFont="1" applyFill="1" applyBorder="1" applyAlignment="1">
      <alignment horizontal="center" vertical="center"/>
    </xf>
    <xf numFmtId="0" fontId="41" fillId="3" borderId="0" xfId="0" applyFont="1" applyFill="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0" xfId="0" applyFont="1" applyBorder="1" applyAlignment="1">
      <alignment horizontal="center" vertical="center"/>
    </xf>
    <xf numFmtId="0" fontId="33" fillId="0" borderId="8" xfId="1" applyFont="1" applyBorder="1" applyAlignment="1" applyProtection="1">
      <alignment horizontal="right" vertical="center"/>
    </xf>
    <xf numFmtId="0" fontId="33" fillId="0" borderId="6" xfId="1" applyFont="1" applyBorder="1" applyAlignment="1" applyProtection="1">
      <alignment horizontal="right" vertical="center"/>
    </xf>
    <xf numFmtId="0" fontId="33" fillId="0" borderId="0" xfId="1" applyFont="1" applyAlignment="1" applyProtection="1">
      <alignment horizontal="right" vertical="center"/>
    </xf>
    <xf numFmtId="0" fontId="33" fillId="0" borderId="4" xfId="1" applyFont="1" applyBorder="1" applyAlignment="1" applyProtection="1">
      <alignment horizontal="right" vertical="center"/>
    </xf>
    <xf numFmtId="0" fontId="42" fillId="0" borderId="3" xfId="0" applyFont="1" applyBorder="1" applyAlignment="1">
      <alignment horizontal="center" vertical="center"/>
    </xf>
    <xf numFmtId="0" fontId="42" fillId="0" borderId="4" xfId="0" applyFont="1" applyBorder="1" applyAlignment="1">
      <alignment horizontal="center" vertical="center"/>
    </xf>
    <xf numFmtId="0" fontId="38" fillId="0" borderId="3"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5" fillId="0" borderId="0" xfId="0" applyFont="1" applyBorder="1" applyAlignment="1">
      <alignment horizontal="center" vertical="center"/>
    </xf>
    <xf numFmtId="0" fontId="5" fillId="3" borderId="0" xfId="0" applyFont="1" applyFill="1" applyBorder="1" applyAlignment="1">
      <alignment horizontal="center" vertical="center"/>
    </xf>
    <xf numFmtId="0" fontId="45" fillId="0" borderId="3" xfId="0" applyFont="1" applyBorder="1" applyAlignment="1">
      <alignment horizontal="center" vertical="center"/>
    </xf>
    <xf numFmtId="0" fontId="45" fillId="0" borderId="4" xfId="0" applyFont="1" applyBorder="1" applyAlignment="1">
      <alignment horizontal="center" vertical="center"/>
    </xf>
    <xf numFmtId="0" fontId="38" fillId="0" borderId="0" xfId="0" applyFont="1" applyBorder="1" applyAlignment="1">
      <alignment horizontal="center" vertical="center"/>
    </xf>
    <xf numFmtId="0" fontId="38" fillId="0" borderId="4" xfId="0" applyFont="1" applyBorder="1" applyAlignment="1">
      <alignment horizontal="center" vertical="center"/>
    </xf>
    <xf numFmtId="0" fontId="42" fillId="3" borderId="3" xfId="0" applyFont="1" applyFill="1" applyBorder="1" applyAlignment="1">
      <alignment horizontal="center" vertical="center"/>
    </xf>
    <xf numFmtId="0" fontId="42" fillId="3" borderId="0" xfId="0" applyFont="1" applyFill="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36"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42" fillId="0" borderId="5" xfId="0" applyFont="1" applyBorder="1" applyAlignment="1">
      <alignment horizontal="center" vertical="center"/>
    </xf>
    <xf numFmtId="0" fontId="42" fillId="0" borderId="6" xfId="0" applyFont="1" applyBorder="1" applyAlignment="1">
      <alignment horizontal="center" vertical="center"/>
    </xf>
    <xf numFmtId="0" fontId="36" fillId="0" borderId="8" xfId="0" applyFont="1" applyBorder="1" applyAlignment="1">
      <alignment horizontal="center" vertical="center"/>
    </xf>
    <xf numFmtId="0" fontId="5" fillId="0" borderId="0" xfId="0" applyFont="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5" fillId="0" borderId="8" xfId="0" applyFont="1" applyBorder="1" applyAlignment="1">
      <alignment horizontal="center" vertical="center"/>
    </xf>
    <xf numFmtId="0" fontId="4" fillId="0" borderId="7" xfId="0" applyFont="1" applyBorder="1" applyAlignment="1">
      <alignment horizontal="left" vertical="center" shrinkToFit="1"/>
    </xf>
    <xf numFmtId="0" fontId="4" fillId="0" borderId="2" xfId="0" applyFont="1" applyBorder="1" applyAlignment="1">
      <alignment horizontal="left" vertical="center" shrinkToFit="1"/>
    </xf>
    <xf numFmtId="0" fontId="38" fillId="0" borderId="0" xfId="0" applyFont="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35" fillId="0" borderId="3" xfId="0" applyFont="1" applyBorder="1" applyAlignment="1">
      <alignment horizontal="center" vertical="center"/>
    </xf>
    <xf numFmtId="0" fontId="35" fillId="0" borderId="0" xfId="0" applyFont="1" applyAlignment="1">
      <alignment horizontal="center" vertical="center"/>
    </xf>
    <xf numFmtId="0" fontId="35" fillId="0" borderId="4" xfId="0" applyFont="1" applyBorder="1" applyAlignment="1">
      <alignment horizontal="center" vertical="center"/>
    </xf>
    <xf numFmtId="0" fontId="34" fillId="3" borderId="3" xfId="0" applyFont="1" applyFill="1" applyBorder="1" applyAlignment="1">
      <alignment horizontal="center" vertical="center"/>
    </xf>
    <xf numFmtId="0" fontId="34" fillId="3" borderId="0" xfId="0" applyFont="1" applyFill="1" applyAlignment="1">
      <alignment horizontal="center" vertical="center"/>
    </xf>
    <xf numFmtId="0" fontId="34" fillId="3" borderId="4" xfId="0" applyFont="1" applyFill="1" applyBorder="1" applyAlignment="1">
      <alignment horizontal="center" vertical="center"/>
    </xf>
    <xf numFmtId="0" fontId="45" fillId="0" borderId="5" xfId="0" applyFont="1" applyBorder="1" applyAlignment="1">
      <alignment horizontal="center" vertical="center"/>
    </xf>
    <xf numFmtId="0" fontId="45" fillId="0" borderId="8" xfId="0" applyFont="1" applyBorder="1" applyAlignment="1">
      <alignment horizontal="center" vertical="center"/>
    </xf>
    <xf numFmtId="0" fontId="45" fillId="0" borderId="6" xfId="0" applyFont="1" applyBorder="1" applyAlignment="1">
      <alignment horizontal="center" vertical="center"/>
    </xf>
    <xf numFmtId="165" fontId="3" fillId="0" borderId="1" xfId="0" applyNumberFormat="1" applyFont="1" applyBorder="1" applyAlignment="1">
      <alignment horizontal="center" vertical="center" shrinkToFit="1"/>
    </xf>
    <xf numFmtId="165" fontId="3" fillId="0" borderId="7" xfId="0" applyNumberFormat="1" applyFont="1" applyBorder="1" applyAlignment="1">
      <alignment horizontal="center" vertical="center" shrinkToFit="1"/>
    </xf>
    <xf numFmtId="0" fontId="39" fillId="3" borderId="5" xfId="0" applyFont="1" applyFill="1" applyBorder="1" applyAlignment="1">
      <alignment horizontal="center" vertical="center"/>
    </xf>
    <xf numFmtId="0" fontId="39" fillId="3" borderId="8" xfId="0" applyFont="1" applyFill="1" applyBorder="1" applyAlignment="1">
      <alignment horizontal="center" vertical="center"/>
    </xf>
    <xf numFmtId="0" fontId="36" fillId="3" borderId="0" xfId="0" applyFont="1" applyFill="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6" fillId="3" borderId="5" xfId="0" applyFont="1" applyFill="1" applyBorder="1" applyAlignment="1">
      <alignment horizontal="center" vertical="center"/>
    </xf>
    <xf numFmtId="0" fontId="36" fillId="3" borderId="8" xfId="0" applyFont="1" applyFill="1" applyBorder="1" applyAlignment="1">
      <alignment horizontal="center" vertical="center"/>
    </xf>
    <xf numFmtId="0" fontId="36" fillId="3" borderId="6" xfId="0" applyFont="1" applyFill="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38" fillId="0" borderId="8" xfId="0" applyFont="1" applyBorder="1" applyAlignment="1">
      <alignment horizontal="center" vertical="center"/>
    </xf>
    <xf numFmtId="0" fontId="5" fillId="6" borderId="5" xfId="0" applyFont="1" applyFill="1" applyBorder="1" applyAlignment="1">
      <alignment horizontal="center" vertical="center"/>
    </xf>
    <xf numFmtId="0" fontId="0" fillId="6" borderId="6" xfId="0" applyFill="1" applyBorder="1" applyAlignment="1">
      <alignment horizontal="center" vertical="center"/>
    </xf>
    <xf numFmtId="0" fontId="35" fillId="0" borderId="0" xfId="0" applyFont="1" applyBorder="1" applyAlignment="1">
      <alignment horizontal="center" vertical="center"/>
    </xf>
    <xf numFmtId="0" fontId="47" fillId="0" borderId="0" xfId="0" applyFont="1" applyAlignment="1">
      <alignment horizontal="center" vertical="center"/>
    </xf>
    <xf numFmtId="0" fontId="47" fillId="0" borderId="4" xfId="0" applyFont="1" applyBorder="1" applyAlignment="1">
      <alignment horizontal="center" vertical="center"/>
    </xf>
    <xf numFmtId="0" fontId="35" fillId="0" borderId="5"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center" vertical="center"/>
    </xf>
    <xf numFmtId="0" fontId="34" fillId="0" borderId="0" xfId="0" applyFont="1" applyAlignment="1">
      <alignment horizontal="center" vertical="center"/>
    </xf>
    <xf numFmtId="0" fontId="35" fillId="3" borderId="5" xfId="0" applyFont="1" applyFill="1" applyBorder="1" applyAlignment="1">
      <alignment horizontal="center" vertical="center"/>
    </xf>
    <xf numFmtId="0" fontId="35" fillId="3" borderId="8"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0" xfId="0" applyFont="1" applyFill="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5" fillId="7" borderId="0" xfId="0" applyFont="1" applyFill="1" applyAlignment="1">
      <alignment horizontal="center" vertical="center"/>
    </xf>
    <xf numFmtId="0" fontId="37" fillId="0" borderId="0" xfId="0" applyFont="1" applyAlignment="1">
      <alignment horizontal="center" vertical="center"/>
    </xf>
    <xf numFmtId="0" fontId="45" fillId="0" borderId="0"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4" xfId="0" applyFont="1" applyBorder="1" applyAlignment="1">
      <alignment horizontal="center" vertical="center"/>
    </xf>
    <xf numFmtId="0" fontId="38" fillId="3" borderId="5" xfId="0" applyFont="1" applyFill="1" applyBorder="1" applyAlignment="1">
      <alignment horizontal="center" vertical="center"/>
    </xf>
    <xf numFmtId="0" fontId="38" fillId="3" borderId="8" xfId="0" applyFont="1" applyFill="1" applyBorder="1" applyAlignment="1">
      <alignment horizontal="center" vertical="center"/>
    </xf>
    <xf numFmtId="0" fontId="38" fillId="3" borderId="6" xfId="0" applyFont="1" applyFill="1" applyBorder="1" applyAlignment="1">
      <alignment horizontal="center" vertical="center"/>
    </xf>
    <xf numFmtId="0" fontId="44" fillId="0" borderId="5" xfId="0" applyFont="1" applyBorder="1" applyAlignment="1">
      <alignment horizontal="center" vertical="center"/>
    </xf>
    <xf numFmtId="0" fontId="44" fillId="0" borderId="8" xfId="0" applyFont="1" applyBorder="1" applyAlignment="1">
      <alignment horizontal="center" vertical="center"/>
    </xf>
    <xf numFmtId="0" fontId="44" fillId="0" borderId="6" xfId="0" applyFont="1" applyBorder="1" applyAlignment="1">
      <alignment horizontal="center" vertical="center"/>
    </xf>
    <xf numFmtId="0" fontId="38" fillId="3" borderId="0" xfId="0" applyFont="1" applyFill="1" applyBorder="1" applyAlignment="1">
      <alignment horizontal="center" vertical="center"/>
    </xf>
    <xf numFmtId="0" fontId="44" fillId="3" borderId="3" xfId="0" applyFont="1" applyFill="1" applyBorder="1" applyAlignment="1">
      <alignment horizontal="center" vertical="center"/>
    </xf>
    <xf numFmtId="0" fontId="44" fillId="3" borderId="0" xfId="0" applyFont="1" applyFill="1" applyBorder="1" applyAlignment="1">
      <alignment horizontal="center" vertical="center"/>
    </xf>
    <xf numFmtId="0" fontId="44" fillId="3" borderId="4" xfId="0" applyFont="1" applyFill="1" applyBorder="1" applyAlignment="1">
      <alignment horizontal="center" vertical="center"/>
    </xf>
    <xf numFmtId="0" fontId="45" fillId="0" borderId="0" xfId="0" applyFont="1" applyAlignment="1">
      <alignment horizontal="center" vertical="center"/>
    </xf>
    <xf numFmtId="0" fontId="42" fillId="0" borderId="0" xfId="0" applyFont="1" applyAlignment="1">
      <alignment horizontal="center" vertical="center"/>
    </xf>
    <xf numFmtId="0" fontId="39" fillId="0" borderId="3" xfId="0" applyFont="1" applyBorder="1" applyAlignment="1">
      <alignment horizontal="center" vertical="center"/>
    </xf>
    <xf numFmtId="0" fontId="39" fillId="0" borderId="0" xfId="0" applyFont="1" applyAlignment="1">
      <alignment horizontal="center" vertical="center"/>
    </xf>
    <xf numFmtId="0" fontId="39" fillId="0" borderId="4" xfId="0" applyFont="1" applyBorder="1" applyAlignment="1">
      <alignment horizontal="center" vertical="center"/>
    </xf>
    <xf numFmtId="0" fontId="46" fillId="0" borderId="3" xfId="0" applyFont="1" applyBorder="1" applyAlignment="1">
      <alignment horizontal="center" vertical="center"/>
    </xf>
    <xf numFmtId="0" fontId="46" fillId="0" borderId="0" xfId="0" applyFont="1" applyAlignment="1">
      <alignment horizontal="center" vertical="center"/>
    </xf>
    <xf numFmtId="0" fontId="46" fillId="0" borderId="4" xfId="0" applyFont="1" applyBorder="1" applyAlignment="1">
      <alignment horizontal="center" vertical="center"/>
    </xf>
    <xf numFmtId="167" fontId="20" fillId="2" borderId="0" xfId="0" applyNumberFormat="1" applyFont="1" applyFill="1" applyAlignment="1">
      <alignment horizontal="left" vertical="top"/>
    </xf>
    <xf numFmtId="166" fontId="22" fillId="2" borderId="0" xfId="0" applyNumberFormat="1" applyFont="1" applyFill="1" applyAlignment="1">
      <alignment horizontal="center" vertical="center"/>
    </xf>
    <xf numFmtId="0" fontId="46" fillId="2" borderId="3" xfId="0" applyFont="1" applyFill="1" applyBorder="1" applyAlignment="1">
      <alignment horizontal="center" vertical="center"/>
    </xf>
    <xf numFmtId="0" fontId="46" fillId="2" borderId="0" xfId="0" applyFont="1" applyFill="1" applyAlignment="1">
      <alignment horizontal="center" vertical="center"/>
    </xf>
    <xf numFmtId="0" fontId="46" fillId="2" borderId="4"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0" xfId="0" applyFont="1" applyFill="1" applyAlignment="1">
      <alignment horizontal="center" vertical="center"/>
    </xf>
    <xf numFmtId="0" fontId="5" fillId="9" borderId="4" xfId="0" applyFont="1" applyFill="1" applyBorder="1" applyAlignment="1">
      <alignment horizontal="center" vertical="center"/>
    </xf>
    <xf numFmtId="0" fontId="34" fillId="2" borderId="0" xfId="0" applyFont="1" applyFill="1" applyAlignment="1">
      <alignment horizontal="center" vertical="center"/>
    </xf>
    <xf numFmtId="0" fontId="34" fillId="9" borderId="3" xfId="0" applyFont="1" applyFill="1" applyBorder="1" applyAlignment="1">
      <alignment horizontal="center" vertical="center"/>
    </xf>
    <xf numFmtId="0" fontId="34" fillId="9" borderId="0" xfId="0" applyFont="1" applyFill="1" applyAlignment="1">
      <alignment horizontal="center" vertical="center"/>
    </xf>
    <xf numFmtId="0" fontId="34" fillId="9" borderId="4" xfId="0" applyFont="1" applyFill="1" applyBorder="1" applyAlignment="1">
      <alignment horizontal="center" vertical="center"/>
    </xf>
    <xf numFmtId="0" fontId="57" fillId="9" borderId="3" xfId="0" applyFont="1" applyFill="1" applyBorder="1" applyAlignment="1">
      <alignment horizontal="center" vertical="center"/>
    </xf>
    <xf numFmtId="0" fontId="57" fillId="9" borderId="0" xfId="0" applyFont="1" applyFill="1" applyBorder="1" applyAlignment="1">
      <alignment horizontal="center" vertical="center"/>
    </xf>
    <xf numFmtId="0" fontId="57" fillId="9" borderId="22" xfId="0" applyFont="1" applyFill="1" applyBorder="1" applyAlignment="1">
      <alignment horizontal="center" vertical="center"/>
    </xf>
    <xf numFmtId="0" fontId="5" fillId="3" borderId="21" xfId="0" applyFont="1" applyFill="1" applyBorder="1" applyAlignment="1">
      <alignment horizontal="center" vertical="center"/>
    </xf>
    <xf numFmtId="0" fontId="5" fillId="9" borderId="0" xfId="0" applyFont="1" applyFill="1" applyBorder="1" applyAlignment="1">
      <alignment horizontal="center" vertical="center"/>
    </xf>
    <xf numFmtId="0" fontId="5" fillId="9" borderId="22" xfId="0" applyFont="1" applyFill="1" applyBorder="1" applyAlignment="1">
      <alignment horizontal="center" vertical="center"/>
    </xf>
    <xf numFmtId="0" fontId="4" fillId="3" borderId="20" xfId="0" applyFont="1" applyFill="1" applyBorder="1" applyAlignment="1">
      <alignment horizontal="left" vertical="center" shrinkToFit="1"/>
    </xf>
    <xf numFmtId="0" fontId="58" fillId="2" borderId="3" xfId="0" applyFont="1" applyFill="1" applyBorder="1" applyAlignment="1">
      <alignment horizontal="center" vertical="center"/>
    </xf>
    <xf numFmtId="0" fontId="58" fillId="2" borderId="4" xfId="0" applyFont="1" applyFill="1" applyBorder="1" applyAlignment="1">
      <alignment horizontal="center" vertical="center"/>
    </xf>
    <xf numFmtId="0" fontId="57" fillId="9" borderId="4" xfId="0" applyFont="1" applyFill="1" applyBorder="1" applyAlignment="1">
      <alignment horizontal="center" vertical="center"/>
    </xf>
    <xf numFmtId="0" fontId="5" fillId="3" borderId="22" xfId="0" applyFont="1" applyFill="1" applyBorder="1" applyAlignment="1">
      <alignment horizontal="center" vertical="center"/>
    </xf>
    <xf numFmtId="0" fontId="5" fillId="2" borderId="0" xfId="0" applyFont="1" applyFill="1" applyBorder="1" applyAlignment="1">
      <alignment horizontal="center" vertical="center"/>
    </xf>
    <xf numFmtId="0" fontId="38" fillId="2" borderId="0"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3" xfId="0" applyFont="1" applyFill="1" applyBorder="1" applyAlignment="1">
      <alignment horizontal="center" vertical="center"/>
    </xf>
    <xf numFmtId="0" fontId="58" fillId="2" borderId="0" xfId="0" applyFont="1" applyFill="1" applyBorder="1" applyAlignment="1">
      <alignment horizontal="center" vertical="center"/>
    </xf>
    <xf numFmtId="0" fontId="38" fillId="3" borderId="21" xfId="0" applyFont="1" applyFill="1" applyBorder="1" applyAlignment="1">
      <alignment horizontal="center" vertical="center"/>
    </xf>
    <xf numFmtId="0" fontId="57" fillId="3" borderId="3" xfId="0" applyFont="1" applyFill="1" applyBorder="1" applyAlignment="1">
      <alignment horizontal="center" vertical="center"/>
    </xf>
    <xf numFmtId="0" fontId="57" fillId="3" borderId="0" xfId="0" applyFont="1" applyFill="1" applyBorder="1" applyAlignment="1">
      <alignment horizontal="center" vertical="center"/>
    </xf>
    <xf numFmtId="0" fontId="57" fillId="3" borderId="22" xfId="0" applyFont="1" applyFill="1" applyBorder="1" applyAlignment="1">
      <alignment horizontal="center" vertical="center"/>
    </xf>
    <xf numFmtId="0" fontId="58" fillId="3" borderId="3" xfId="0" applyFont="1" applyFill="1" applyBorder="1" applyAlignment="1">
      <alignment horizontal="center" vertical="center"/>
    </xf>
    <xf numFmtId="0" fontId="58" fillId="3" borderId="0" xfId="0" applyFont="1" applyFill="1" applyBorder="1" applyAlignment="1">
      <alignment horizontal="center" vertical="center"/>
    </xf>
    <xf numFmtId="0" fontId="58" fillId="3" borderId="22" xfId="0" applyFont="1" applyFill="1" applyBorder="1" applyAlignment="1">
      <alignment horizontal="center" vertical="center"/>
    </xf>
    <xf numFmtId="0" fontId="52" fillId="2" borderId="3" xfId="0" applyFont="1" applyFill="1" applyBorder="1" applyAlignment="1">
      <alignment horizontal="center" vertical="center"/>
    </xf>
    <xf numFmtId="0" fontId="52" fillId="2" borderId="0" xfId="0" applyFont="1" applyFill="1" applyBorder="1" applyAlignment="1">
      <alignment horizontal="center" vertical="center"/>
    </xf>
    <xf numFmtId="0" fontId="52" fillId="2" borderId="4" xfId="0" applyFont="1" applyFill="1" applyBorder="1" applyAlignment="1">
      <alignment horizontal="center" vertical="center"/>
    </xf>
    <xf numFmtId="0" fontId="53" fillId="3" borderId="23" xfId="0" applyFont="1" applyFill="1" applyBorder="1" applyAlignment="1">
      <alignment horizontal="center" vertical="center"/>
    </xf>
    <xf numFmtId="0" fontId="53" fillId="3" borderId="8" xfId="0" applyFont="1" applyFill="1" applyBorder="1" applyAlignment="1">
      <alignment horizontal="center" vertical="center"/>
    </xf>
    <xf numFmtId="0" fontId="34" fillId="3" borderId="21" xfId="0" applyFont="1" applyFill="1" applyBorder="1" applyAlignment="1">
      <alignment horizontal="center" vertical="center"/>
    </xf>
    <xf numFmtId="0" fontId="34" fillId="3" borderId="0" xfId="0" applyFont="1" applyFill="1" applyBorder="1" applyAlignment="1">
      <alignment horizontal="center" vertical="center"/>
    </xf>
    <xf numFmtId="0" fontId="33" fillId="2" borderId="0" xfId="1" applyFont="1" applyFill="1" applyBorder="1" applyAlignment="1" applyProtection="1">
      <alignment horizontal="right" vertical="center"/>
    </xf>
    <xf numFmtId="0" fontId="33" fillId="2" borderId="22" xfId="1" applyFont="1" applyFill="1" applyBorder="1" applyAlignment="1" applyProtection="1">
      <alignment horizontal="right"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33" fillId="2" borderId="26" xfId="1" applyFont="1" applyFill="1" applyBorder="1" applyAlignment="1" applyProtection="1">
      <alignment horizontal="right" vertical="center"/>
    </xf>
    <xf numFmtId="0" fontId="33" fillId="2" borderId="29" xfId="1" applyFont="1" applyFill="1" applyBorder="1" applyAlignment="1" applyProtection="1">
      <alignment horizontal="right" vertical="center"/>
    </xf>
    <xf numFmtId="0" fontId="5" fillId="10" borderId="3" xfId="0" applyFont="1" applyFill="1" applyBorder="1" applyAlignment="1">
      <alignment horizontal="center" vertical="center"/>
    </xf>
    <xf numFmtId="0" fontId="5" fillId="10" borderId="0" xfId="0" applyFont="1" applyFill="1" applyBorder="1" applyAlignment="1">
      <alignment horizontal="center" vertical="center"/>
    </xf>
    <xf numFmtId="0" fontId="5" fillId="10" borderId="22" xfId="0" applyFont="1" applyFill="1" applyBorder="1" applyAlignment="1">
      <alignment horizontal="center" vertical="center"/>
    </xf>
    <xf numFmtId="0" fontId="46" fillId="2" borderId="0"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21" xfId="0" applyFont="1" applyFill="1" applyBorder="1" applyAlignment="1">
      <alignment horizontal="center" vertical="center"/>
    </xf>
    <xf numFmtId="0" fontId="5" fillId="9" borderId="21" xfId="0" applyFont="1" applyFill="1" applyBorder="1" applyAlignment="1">
      <alignment horizontal="center"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3" fillId="3" borderId="5" xfId="0" applyFont="1" applyFill="1" applyBorder="1" applyAlignment="1">
      <alignment horizontal="center" vertical="center"/>
    </xf>
    <xf numFmtId="0" fontId="38" fillId="3" borderId="2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7" fillId="2" borderId="0" xfId="0" applyFont="1" applyFill="1" applyBorder="1" applyAlignment="1">
      <alignment horizontal="center" vertical="center"/>
    </xf>
    <xf numFmtId="0" fontId="34" fillId="3" borderId="22" xfId="0" applyFont="1" applyFill="1" applyBorder="1" applyAlignment="1">
      <alignment horizontal="center" vertical="center"/>
    </xf>
    <xf numFmtId="0" fontId="34" fillId="2" borderId="0" xfId="0" applyFont="1" applyFill="1" applyBorder="1" applyAlignment="1">
      <alignment horizontal="center" vertical="center"/>
    </xf>
    <xf numFmtId="0" fontId="5" fillId="6" borderId="0" xfId="0" applyFont="1" applyFill="1" applyBorder="1" applyAlignment="1">
      <alignment horizontal="center" vertical="center"/>
    </xf>
    <xf numFmtId="0" fontId="35" fillId="3" borderId="21"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0"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22" xfId="0" applyFont="1" applyFill="1" applyBorder="1" applyAlignment="1">
      <alignment horizontal="center" vertical="center"/>
    </xf>
    <xf numFmtId="0" fontId="35" fillId="3" borderId="22" xfId="0" applyFont="1" applyFill="1" applyBorder="1" applyAlignment="1">
      <alignment horizontal="center" vertical="center"/>
    </xf>
    <xf numFmtId="0" fontId="35" fillId="2" borderId="0" xfId="0" applyFont="1" applyFill="1" applyBorder="1" applyAlignment="1">
      <alignment horizontal="center" vertical="center"/>
    </xf>
    <xf numFmtId="0" fontId="36" fillId="2" borderId="8" xfId="0" applyFont="1" applyFill="1" applyBorder="1" applyAlignment="1">
      <alignment horizontal="center" vertical="center"/>
    </xf>
    <xf numFmtId="0" fontId="56" fillId="2" borderId="3" xfId="0" applyFont="1" applyFill="1" applyBorder="1" applyAlignment="1">
      <alignment horizontal="center" vertical="center"/>
    </xf>
    <xf numFmtId="0" fontId="56" fillId="2" borderId="0" xfId="0" applyFont="1" applyFill="1" applyBorder="1" applyAlignment="1">
      <alignment horizontal="center" vertical="center"/>
    </xf>
    <xf numFmtId="0" fontId="56" fillId="2" borderId="4" xfId="0" applyFont="1" applyFill="1" applyBorder="1" applyAlignment="1">
      <alignment horizontal="center" vertical="center"/>
    </xf>
    <xf numFmtId="0" fontId="37" fillId="9" borderId="3" xfId="0" applyFont="1" applyFill="1" applyBorder="1" applyAlignment="1">
      <alignment horizontal="center" vertical="center"/>
    </xf>
    <xf numFmtId="0" fontId="37" fillId="9" borderId="4" xfId="0" applyFont="1" applyFill="1" applyBorder="1" applyAlignment="1">
      <alignment horizontal="center" vertical="center"/>
    </xf>
    <xf numFmtId="0" fontId="49" fillId="2" borderId="3" xfId="0" applyFont="1" applyFill="1" applyBorder="1" applyAlignment="1">
      <alignment horizontal="center" vertical="center"/>
    </xf>
    <xf numFmtId="0" fontId="49" fillId="2" borderId="4" xfId="0" applyFont="1" applyFill="1" applyBorder="1" applyAlignment="1">
      <alignment horizontal="center" vertical="center"/>
    </xf>
    <xf numFmtId="0" fontId="36" fillId="3" borderId="21" xfId="0" applyFont="1" applyFill="1" applyBorder="1" applyAlignment="1">
      <alignment horizontal="center" vertical="center"/>
    </xf>
    <xf numFmtId="0" fontId="54" fillId="2" borderId="3" xfId="0" applyFont="1" applyFill="1" applyBorder="1" applyAlignment="1">
      <alignment horizontal="center" vertical="center"/>
    </xf>
    <xf numFmtId="0" fontId="54" fillId="2" borderId="0" xfId="0" applyFont="1" applyFill="1" applyBorder="1" applyAlignment="1">
      <alignment horizontal="center" vertical="center"/>
    </xf>
    <xf numFmtId="0" fontId="54" fillId="2" borderId="4" xfId="0" applyFont="1" applyFill="1" applyBorder="1" applyAlignment="1">
      <alignment horizontal="center" vertical="center"/>
    </xf>
    <xf numFmtId="0" fontId="59" fillId="2" borderId="3" xfId="0" applyFont="1" applyFill="1" applyBorder="1" applyAlignment="1">
      <alignment horizontal="center" vertical="center"/>
    </xf>
    <xf numFmtId="0" fontId="59" fillId="2" borderId="0" xfId="0" applyFont="1" applyFill="1" applyBorder="1" applyAlignment="1">
      <alignment horizontal="center" vertical="center"/>
    </xf>
    <xf numFmtId="0" fontId="59" fillId="2" borderId="4" xfId="0" applyFont="1" applyFill="1" applyBorder="1" applyAlignment="1">
      <alignment horizontal="center" vertical="center"/>
    </xf>
    <xf numFmtId="0" fontId="35" fillId="9" borderId="3" xfId="0" applyFont="1" applyFill="1" applyBorder="1" applyAlignment="1">
      <alignment horizontal="center" vertical="center"/>
    </xf>
    <xf numFmtId="0" fontId="35" fillId="9"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9" borderId="8" xfId="0" applyFont="1" applyFill="1" applyBorder="1" applyAlignment="1">
      <alignment horizontal="center" vertical="center"/>
    </xf>
    <xf numFmtId="0" fontId="5" fillId="9" borderId="6"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37" fillId="2" borderId="22" xfId="0" applyFont="1" applyFill="1" applyBorder="1" applyAlignment="1">
      <alignment horizontal="center" vertical="center"/>
    </xf>
    <xf numFmtId="0" fontId="35" fillId="9" borderId="0" xfId="0" applyFont="1" applyFill="1" applyBorder="1" applyAlignment="1">
      <alignment horizontal="center" vertical="center"/>
    </xf>
    <xf numFmtId="0" fontId="34" fillId="9" borderId="21" xfId="0" applyFont="1" applyFill="1" applyBorder="1" applyAlignment="1">
      <alignment horizontal="center" vertical="center"/>
    </xf>
    <xf numFmtId="0" fontId="34" fillId="9" borderId="0" xfId="0" applyFont="1" applyFill="1" applyBorder="1" applyAlignment="1">
      <alignment horizontal="center" vertical="center"/>
    </xf>
    <xf numFmtId="0" fontId="34" fillId="9" borderId="22" xfId="0" applyFont="1" applyFill="1" applyBorder="1" applyAlignment="1">
      <alignment horizontal="center" vertical="center"/>
    </xf>
    <xf numFmtId="0" fontId="51" fillId="2" borderId="0" xfId="1" applyFont="1" applyFill="1" applyBorder="1" applyAlignment="1" applyProtection="1">
      <alignment horizontal="right" vertical="center"/>
    </xf>
    <xf numFmtId="0" fontId="51" fillId="2" borderId="22" xfId="1" applyFont="1" applyFill="1" applyBorder="1" applyAlignment="1" applyProtection="1">
      <alignment horizontal="right" vertical="center"/>
    </xf>
    <xf numFmtId="0" fontId="51" fillId="2" borderId="26" xfId="1" applyFont="1" applyFill="1" applyBorder="1" applyAlignment="1" applyProtection="1">
      <alignment horizontal="right" vertical="center"/>
    </xf>
    <xf numFmtId="0" fontId="51" fillId="2" borderId="29" xfId="1" applyFont="1" applyFill="1" applyBorder="1" applyAlignment="1" applyProtection="1">
      <alignment horizontal="right" vertical="center"/>
    </xf>
    <xf numFmtId="0" fontId="34" fillId="3" borderId="5"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24" xfId="0" applyFont="1" applyFill="1" applyBorder="1" applyAlignment="1">
      <alignment horizontal="center" vertical="center"/>
    </xf>
    <xf numFmtId="0" fontId="38" fillId="3" borderId="24"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8" xfId="0" applyFont="1" applyFill="1" applyBorder="1" applyAlignment="1">
      <alignment horizontal="center" vertical="center"/>
    </xf>
    <xf numFmtId="0" fontId="34" fillId="2" borderId="6" xfId="0" applyFont="1" applyFill="1" applyBorder="1" applyAlignment="1">
      <alignment horizontal="center" vertical="center"/>
    </xf>
    <xf numFmtId="0" fontId="5" fillId="6" borderId="21" xfId="0" applyFont="1" applyFill="1" applyBorder="1" applyAlignment="1">
      <alignment horizontal="center" vertical="center"/>
    </xf>
    <xf numFmtId="0" fontId="37" fillId="9" borderId="0" xfId="0" applyFont="1" applyFill="1" applyBorder="1" applyAlignment="1">
      <alignment horizontal="center" vertical="center"/>
    </xf>
    <xf numFmtId="0" fontId="37" fillId="9" borderId="22" xfId="0" applyFont="1"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34" fillId="11" borderId="5"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4" xfId="0" applyFont="1" applyFill="1" applyBorder="1" applyAlignment="1">
      <alignment horizontal="center" vertical="center"/>
    </xf>
    <xf numFmtId="0" fontId="34" fillId="11" borderId="6" xfId="0" applyFont="1" applyFill="1" applyBorder="1" applyAlignment="1">
      <alignment horizontal="center" vertical="center"/>
    </xf>
    <xf numFmtId="0" fontId="34" fillId="11" borderId="3" xfId="0" applyFont="1" applyFill="1" applyBorder="1" applyAlignment="1">
      <alignment horizontal="center" vertical="center"/>
    </xf>
    <xf numFmtId="0" fontId="34" fillId="11" borderId="0"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22" xfId="0" applyFont="1" applyFill="1" applyBorder="1" applyAlignment="1">
      <alignment horizontal="center" vertical="center"/>
    </xf>
    <xf numFmtId="0" fontId="36" fillId="3" borderId="24" xfId="0" applyFont="1" applyFill="1" applyBorder="1" applyAlignment="1">
      <alignment horizontal="center" vertical="center"/>
    </xf>
    <xf numFmtId="0" fontId="52" fillId="2" borderId="5" xfId="0" applyFont="1" applyFill="1" applyBorder="1" applyAlignment="1">
      <alignment horizontal="center" vertical="center"/>
    </xf>
    <xf numFmtId="0" fontId="52" fillId="2" borderId="6" xfId="0" applyFont="1" applyFill="1" applyBorder="1" applyAlignment="1">
      <alignment horizontal="center" vertical="center"/>
    </xf>
    <xf numFmtId="0" fontId="38" fillId="2" borderId="8" xfId="0" applyFont="1" applyFill="1" applyBorder="1" applyAlignment="1">
      <alignment horizontal="center" vertical="center"/>
    </xf>
    <xf numFmtId="0" fontId="0" fillId="0" borderId="0" xfId="0" applyBorder="1" applyAlignment="1">
      <alignment horizontal="center" vertical="center"/>
    </xf>
    <xf numFmtId="0" fontId="0" fillId="0" borderId="22" xfId="0" applyBorder="1" applyAlignment="1">
      <alignment horizontal="center" vertical="center"/>
    </xf>
    <xf numFmtId="0" fontId="38" fillId="2" borderId="24" xfId="0" applyFont="1" applyFill="1" applyBorder="1" applyAlignment="1">
      <alignment horizontal="center" vertical="center"/>
    </xf>
    <xf numFmtId="0" fontId="39" fillId="3" borderId="21" xfId="0" applyFont="1" applyFill="1" applyBorder="1" applyAlignment="1">
      <alignment horizontal="center" vertical="center"/>
    </xf>
    <xf numFmtId="0" fontId="39" fillId="3" borderId="0" xfId="0" applyFont="1" applyFill="1" applyBorder="1" applyAlignment="1">
      <alignment horizontal="center" vertical="center"/>
    </xf>
    <xf numFmtId="0" fontId="39" fillId="2" borderId="3" xfId="0" applyFont="1" applyFill="1" applyBorder="1" applyAlignment="1">
      <alignment horizontal="center" vertical="center"/>
    </xf>
    <xf numFmtId="0" fontId="39" fillId="2" borderId="4" xfId="0" applyFont="1" applyFill="1" applyBorder="1" applyAlignment="1">
      <alignment horizontal="center" vertical="center"/>
    </xf>
    <xf numFmtId="0" fontId="5" fillId="6" borderId="22" xfId="0" applyFont="1" applyFill="1" applyBorder="1" applyAlignment="1">
      <alignment horizontal="center" vertical="center"/>
    </xf>
    <xf numFmtId="0" fontId="60" fillId="2" borderId="3" xfId="0" applyFont="1" applyFill="1" applyBorder="1" applyAlignment="1">
      <alignment horizontal="center" vertical="center"/>
    </xf>
    <xf numFmtId="0" fontId="60" fillId="2" borderId="0" xfId="0" applyFont="1" applyFill="1" applyBorder="1" applyAlignment="1">
      <alignment horizontal="center" vertical="center"/>
    </xf>
    <xf numFmtId="0" fontId="60" fillId="2" borderId="4"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0" xfId="0" applyFont="1" applyFill="1" applyBorder="1" applyAlignment="1">
      <alignment horizontal="center" vertical="center"/>
    </xf>
    <xf numFmtId="0" fontId="52" fillId="3" borderId="22" xfId="0" applyFont="1" applyFill="1" applyBorder="1" applyAlignment="1">
      <alignment horizontal="center" vertical="center"/>
    </xf>
    <xf numFmtId="0" fontId="39" fillId="2" borderId="0" xfId="0" applyFont="1" applyFill="1" applyBorder="1" applyAlignment="1">
      <alignment horizontal="center" vertical="center"/>
    </xf>
    <xf numFmtId="0" fontId="36" fillId="2" borderId="0" xfId="0" applyFont="1" applyFill="1" applyBorder="1" applyAlignment="1">
      <alignment horizontal="center" vertical="center"/>
    </xf>
    <xf numFmtId="0" fontId="34" fillId="12" borderId="3" xfId="0" applyFont="1" applyFill="1" applyBorder="1" applyAlignment="1">
      <alignment horizontal="center" vertical="center"/>
    </xf>
    <xf numFmtId="0" fontId="34" fillId="12" borderId="0" xfId="0" applyFont="1" applyFill="1" applyBorder="1" applyAlignment="1">
      <alignment horizontal="center" vertical="center"/>
    </xf>
    <xf numFmtId="0" fontId="34" fillId="12" borderId="4" xfId="0" applyFont="1" applyFill="1" applyBorder="1" applyAlignment="1">
      <alignment horizontal="center" vertical="center"/>
    </xf>
    <xf numFmtId="0" fontId="63" fillId="2" borderId="3" xfId="0" applyFont="1" applyFill="1" applyBorder="1" applyAlignment="1">
      <alignment horizontal="center" vertical="center"/>
    </xf>
    <xf numFmtId="0" fontId="63" fillId="2" borderId="4" xfId="0" applyFont="1" applyFill="1" applyBorder="1" applyAlignment="1">
      <alignment horizontal="center" vertical="center"/>
    </xf>
    <xf numFmtId="0" fontId="39" fillId="2" borderId="5" xfId="0" applyFont="1" applyFill="1" applyBorder="1" applyAlignment="1">
      <alignment horizontal="center" vertical="center"/>
    </xf>
    <xf numFmtId="0" fontId="39" fillId="2" borderId="6"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22" xfId="0" applyFont="1" applyFill="1" applyBorder="1" applyAlignment="1">
      <alignment horizontal="center" vertical="center"/>
    </xf>
    <xf numFmtId="0" fontId="62" fillId="2" borderId="3" xfId="0" applyFont="1" applyFill="1" applyBorder="1" applyAlignment="1">
      <alignment horizontal="center" vertical="center"/>
    </xf>
    <xf numFmtId="0" fontId="62" fillId="2" borderId="0" xfId="0" applyFont="1" applyFill="1" applyBorder="1" applyAlignment="1">
      <alignment horizontal="center" vertical="center"/>
    </xf>
    <xf numFmtId="0" fontId="62" fillId="2" borderId="4" xfId="0" applyFont="1" applyFill="1" applyBorder="1" applyAlignment="1">
      <alignment horizontal="center" vertical="center"/>
    </xf>
    <xf numFmtId="0" fontId="5" fillId="12" borderId="21" xfId="0" applyFont="1" applyFill="1" applyBorder="1" applyAlignment="1">
      <alignment horizontal="center" vertical="center"/>
    </xf>
    <xf numFmtId="0" fontId="5" fillId="12" borderId="0"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22"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 xfId="0" applyFont="1" applyFill="1" applyBorder="1" applyAlignment="1">
      <alignment horizontal="center" vertical="center"/>
    </xf>
    <xf numFmtId="0" fontId="34" fillId="12" borderId="22" xfId="0" applyFont="1" applyFill="1" applyBorder="1" applyAlignment="1">
      <alignment horizontal="center" vertical="center"/>
    </xf>
    <xf numFmtId="0" fontId="61" fillId="3" borderId="3" xfId="0" applyFont="1" applyFill="1" applyBorder="1" applyAlignment="1">
      <alignment horizontal="center" vertical="center"/>
    </xf>
    <xf numFmtId="0" fontId="61" fillId="3" borderId="0" xfId="0" applyFont="1" applyFill="1" applyBorder="1" applyAlignment="1">
      <alignment horizontal="center" vertical="center"/>
    </xf>
    <xf numFmtId="0" fontId="61" fillId="3" borderId="22"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4" xfId="0" applyFont="1" applyFill="1" applyBorder="1" applyAlignment="1">
      <alignment horizontal="center" vertical="center"/>
    </xf>
    <xf numFmtId="0" fontId="34" fillId="6" borderId="3" xfId="0" applyFont="1" applyFill="1" applyBorder="1" applyAlignment="1">
      <alignment horizontal="center" vertical="center"/>
    </xf>
    <xf numFmtId="0" fontId="34" fillId="6" borderId="4" xfId="0" applyFont="1" applyFill="1" applyBorder="1" applyAlignment="1">
      <alignment horizontal="center" vertical="center"/>
    </xf>
    <xf numFmtId="0" fontId="5" fillId="12" borderId="5"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6" xfId="0" applyFont="1" applyFill="1" applyBorder="1" applyAlignment="1">
      <alignment horizontal="center" vertical="center"/>
    </xf>
    <xf numFmtId="0" fontId="64" fillId="2" borderId="3" xfId="0" applyFont="1" applyFill="1" applyBorder="1" applyAlignment="1">
      <alignment horizontal="center" vertical="center"/>
    </xf>
    <xf numFmtId="0" fontId="64" fillId="2" borderId="4" xfId="0" applyFont="1" applyFill="1" applyBorder="1" applyAlignment="1">
      <alignment horizontal="center" vertical="center"/>
    </xf>
    <xf numFmtId="0" fontId="39" fillId="2" borderId="8"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61" fillId="2" borderId="3" xfId="0" applyFont="1" applyFill="1" applyBorder="1" applyAlignment="1">
      <alignment horizontal="center" vertical="center"/>
    </xf>
    <xf numFmtId="0" fontId="61" fillId="2" borderId="0" xfId="0" applyFont="1" applyFill="1" applyBorder="1" applyAlignment="1">
      <alignment horizontal="center" vertical="center"/>
    </xf>
    <xf numFmtId="0" fontId="61" fillId="2" borderId="4" xfId="0" applyFont="1" applyFill="1" applyBorder="1" applyAlignment="1">
      <alignment horizontal="center" vertical="center"/>
    </xf>
  </cellXfs>
  <cellStyles count="3">
    <cellStyle name="Hyperkobling" xfId="1" builtinId="8" customBuiltin="1"/>
    <cellStyle name="Komma" xfId="2" builtinId="3"/>
    <cellStyle name="Normal" xfId="0" builtinId="0" customBuiltin="1"/>
  </cellStyles>
  <dxfs count="14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581023</xdr:colOff>
      <xdr:row>20</xdr:row>
      <xdr:rowOff>0</xdr:rowOff>
    </xdr:from>
    <xdr:to>
      <xdr:col>2</xdr:col>
      <xdr:colOff>1562098</xdr:colOff>
      <xdr:row>21</xdr:row>
      <xdr:rowOff>142875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023" y="5695950"/>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76201</xdr:colOff>
      <xdr:row>0</xdr:row>
      <xdr:rowOff>57151</xdr:rowOff>
    </xdr:from>
    <xdr:to>
      <xdr:col>25</xdr:col>
      <xdr:colOff>63501</xdr:colOff>
      <xdr:row>7</xdr:row>
      <xdr:rowOff>85091</xdr:rowOff>
    </xdr:to>
    <xdr:pic>
      <xdr:nvPicPr>
        <xdr:cNvPr id="3" name="Bilde 2">
          <a:extLst>
            <a:ext uri="{FF2B5EF4-FFF2-40B4-BE49-F238E27FC236}">
              <a16:creationId xmlns:a16="http://schemas.microsoft.com/office/drawing/2014/main" id="{63AD9239-408E-4627-B130-E5159C5708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24651" y="57151"/>
          <a:ext cx="2324100" cy="9359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53975</xdr:colOff>
      <xdr:row>0</xdr:row>
      <xdr:rowOff>44450</xdr:rowOff>
    </xdr:from>
    <xdr:to>
      <xdr:col>25</xdr:col>
      <xdr:colOff>47625</xdr:colOff>
      <xdr:row>7</xdr:row>
      <xdr:rowOff>78740</xdr:rowOff>
    </xdr:to>
    <xdr:pic>
      <xdr:nvPicPr>
        <xdr:cNvPr id="2" name="Bilde 1">
          <a:extLst>
            <a:ext uri="{FF2B5EF4-FFF2-40B4-BE49-F238E27FC236}">
              <a16:creationId xmlns:a16="http://schemas.microsoft.com/office/drawing/2014/main" id="{A14ED75E-666D-4162-B89F-A23DE70156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02425" y="44450"/>
          <a:ext cx="2327275" cy="939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44450</xdr:colOff>
      <xdr:row>0</xdr:row>
      <xdr:rowOff>44450</xdr:rowOff>
    </xdr:from>
    <xdr:to>
      <xdr:col>25</xdr:col>
      <xdr:colOff>34925</xdr:colOff>
      <xdr:row>7</xdr:row>
      <xdr:rowOff>75565</xdr:rowOff>
    </xdr:to>
    <xdr:pic>
      <xdr:nvPicPr>
        <xdr:cNvPr id="2" name="Bilde 1">
          <a:extLst>
            <a:ext uri="{FF2B5EF4-FFF2-40B4-BE49-F238E27FC236}">
              <a16:creationId xmlns:a16="http://schemas.microsoft.com/office/drawing/2014/main" id="{518B887C-BE51-48DB-82C1-53BB26123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2900" y="44450"/>
          <a:ext cx="2324100" cy="9359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f16400959%20(1)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1"/>
      <sheetName val="2"/>
      <sheetName val="3"/>
      <sheetName val="4"/>
      <sheetName val="5"/>
      <sheetName val="6"/>
      <sheetName val="7"/>
      <sheetName val="8"/>
      <sheetName val="9"/>
      <sheetName val="10"/>
      <sheetName val="11"/>
      <sheetName val="12"/>
    </sheetNames>
    <sheetDataSet>
      <sheetData sheetId="0">
        <row r="5">
          <cell r="D5">
            <v>2020</v>
          </cell>
        </row>
        <row r="7">
          <cell r="D7">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text" TargetMode="External"/><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3.xml"/><Relationship Id="rId4"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4.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workbookViewId="0">
      <selection activeCell="D1" sqref="D1"/>
    </sheetView>
  </sheetViews>
  <sheetFormatPr baseColWidth="10" defaultColWidth="9.08984375" defaultRowHeight="13" x14ac:dyDescent="0.3"/>
  <cols>
    <col min="1" max="1" width="8.6328125" style="11" customWidth="1"/>
    <col min="2" max="2" width="5.08984375" style="11" customWidth="1"/>
    <col min="3" max="3" width="24.36328125" style="11" customWidth="1"/>
    <col min="4" max="4" width="12.90625" style="11" customWidth="1"/>
    <col min="5" max="5" width="22" style="11" customWidth="1"/>
    <col min="6" max="6" width="16.6328125" style="11" customWidth="1"/>
    <col min="7" max="16384" width="9.08984375" style="11"/>
  </cols>
  <sheetData>
    <row r="1" spans="1:6" s="12" customFormat="1" ht="36" customHeight="1" x14ac:dyDescent="0.3">
      <c r="A1" s="22" t="s">
        <v>2</v>
      </c>
      <c r="B1" s="23"/>
      <c r="C1" s="23"/>
      <c r="D1" s="23"/>
      <c r="E1" s="23"/>
      <c r="F1" s="24" t="s">
        <v>19</v>
      </c>
    </row>
    <row r="2" spans="1:6" ht="17.25" customHeight="1" x14ac:dyDescent="0.3">
      <c r="A2" s="13"/>
      <c r="F2" s="7"/>
    </row>
    <row r="3" spans="1:6" x14ac:dyDescent="0.3">
      <c r="A3" s="13"/>
      <c r="F3" s="14"/>
    </row>
    <row r="4" spans="1:6" ht="22.5" customHeight="1" x14ac:dyDescent="0.45">
      <c r="A4" s="13"/>
      <c r="B4" s="18" t="s">
        <v>11</v>
      </c>
      <c r="C4" s="19"/>
      <c r="D4" s="19"/>
      <c r="E4" s="19"/>
      <c r="F4" s="14"/>
    </row>
    <row r="5" spans="1:6" ht="22.5" customHeight="1" x14ac:dyDescent="0.45">
      <c r="A5" s="13"/>
      <c r="B5" s="19"/>
      <c r="C5" s="20" t="s">
        <v>1</v>
      </c>
      <c r="D5" s="21">
        <v>2020</v>
      </c>
      <c r="E5" s="19"/>
      <c r="F5" s="14"/>
    </row>
    <row r="6" spans="1:6" ht="22.5" customHeight="1" x14ac:dyDescent="0.45">
      <c r="A6" s="13"/>
      <c r="B6" s="19"/>
      <c r="C6" s="19"/>
      <c r="D6" s="19"/>
      <c r="E6" s="19"/>
      <c r="F6" s="14"/>
    </row>
    <row r="7" spans="1:6" ht="22.5" customHeight="1" x14ac:dyDescent="0.45">
      <c r="A7" s="13"/>
      <c r="B7" s="19"/>
      <c r="C7" s="20" t="s">
        <v>3</v>
      </c>
      <c r="D7" s="21">
        <v>6</v>
      </c>
      <c r="E7" s="40" t="s">
        <v>6</v>
      </c>
      <c r="F7" s="14"/>
    </row>
    <row r="8" spans="1:6" ht="22.5" customHeight="1" x14ac:dyDescent="0.45">
      <c r="A8" s="13"/>
      <c r="B8" s="19"/>
      <c r="C8" s="19"/>
      <c r="D8" s="19"/>
      <c r="E8" s="19"/>
      <c r="F8" s="14"/>
    </row>
    <row r="9" spans="1:6" ht="22.5" customHeight="1" x14ac:dyDescent="0.45">
      <c r="A9" s="13"/>
      <c r="B9" s="18" t="s">
        <v>12</v>
      </c>
      <c r="C9" s="19"/>
      <c r="D9" s="19"/>
      <c r="E9" s="19"/>
      <c r="F9" s="14"/>
    </row>
    <row r="10" spans="1:6" ht="22.5" customHeight="1" x14ac:dyDescent="0.45">
      <c r="A10" s="13"/>
      <c r="B10" s="19"/>
      <c r="C10" s="20" t="s">
        <v>4</v>
      </c>
      <c r="D10" s="21">
        <v>2</v>
      </c>
      <c r="E10" s="40" t="s">
        <v>5</v>
      </c>
      <c r="F10" s="14"/>
    </row>
    <row r="11" spans="1:6" ht="22.5" customHeight="1" x14ac:dyDescent="0.45">
      <c r="A11" s="13"/>
      <c r="B11" s="19"/>
      <c r="C11" s="19"/>
      <c r="D11" s="19"/>
      <c r="E11" s="19"/>
      <c r="F11" s="14"/>
    </row>
    <row r="12" spans="1:6" ht="22.5" customHeight="1" x14ac:dyDescent="0.45">
      <c r="A12" s="13"/>
      <c r="B12" s="18" t="s">
        <v>14</v>
      </c>
      <c r="C12" s="19"/>
      <c r="D12" s="19"/>
      <c r="E12" s="19"/>
      <c r="F12" s="14"/>
    </row>
    <row r="13" spans="1:6" ht="22.5" customHeight="1" x14ac:dyDescent="0.45">
      <c r="A13" s="13"/>
      <c r="B13" s="19"/>
      <c r="C13" s="39" t="s">
        <v>7</v>
      </c>
      <c r="D13" s="19"/>
      <c r="E13" s="19"/>
      <c r="F13" s="14"/>
    </row>
    <row r="14" spans="1:6" ht="22.5" customHeight="1" x14ac:dyDescent="0.45">
      <c r="A14" s="13"/>
      <c r="B14" s="19"/>
      <c r="C14" s="19"/>
      <c r="D14" s="19"/>
      <c r="E14" s="19"/>
      <c r="F14" s="14"/>
    </row>
    <row r="15" spans="1:6" ht="22.5" customHeight="1" x14ac:dyDescent="0.45">
      <c r="A15" s="13"/>
      <c r="B15" s="18" t="s">
        <v>15</v>
      </c>
      <c r="C15" s="19"/>
      <c r="D15" s="19"/>
      <c r="E15" s="19"/>
      <c r="F15" s="14"/>
    </row>
    <row r="16" spans="1:6" ht="22.5" customHeight="1" x14ac:dyDescent="0.45">
      <c r="A16" s="13"/>
      <c r="B16" s="19"/>
      <c r="C16" s="19"/>
      <c r="D16" s="19"/>
      <c r="E16" s="19"/>
      <c r="F16" s="14"/>
    </row>
    <row r="17" spans="1:6" ht="22.5" customHeight="1" x14ac:dyDescent="0.45">
      <c r="A17" s="13"/>
      <c r="B17" s="18" t="s">
        <v>16</v>
      </c>
      <c r="C17" s="19"/>
      <c r="D17" s="19"/>
      <c r="E17" s="19"/>
      <c r="F17" s="14"/>
    </row>
    <row r="18" spans="1:6" ht="22.5" customHeight="1" x14ac:dyDescent="0.3">
      <c r="A18" s="13"/>
      <c r="C18" s="39" t="s">
        <v>17</v>
      </c>
      <c r="F18" s="14"/>
    </row>
    <row r="19" spans="1:6" ht="22.5" customHeight="1" x14ac:dyDescent="0.3">
      <c r="A19" s="13"/>
      <c r="F19" s="14"/>
    </row>
    <row r="20" spans="1:6" ht="22.5" customHeight="1" x14ac:dyDescent="0.3">
      <c r="A20" s="13"/>
      <c r="F20" s="14"/>
    </row>
    <row r="21" spans="1:6" ht="22.5" customHeight="1" x14ac:dyDescent="0.3">
      <c r="A21" s="13"/>
      <c r="F21" s="14"/>
    </row>
    <row r="22" spans="1:6" ht="15" customHeight="1" x14ac:dyDescent="0.3">
      <c r="A22" s="13"/>
      <c r="F22" s="14"/>
    </row>
    <row r="23" spans="1:6" ht="15.5" x14ac:dyDescent="0.35">
      <c r="A23" s="13"/>
      <c r="B23" s="343" t="s">
        <v>13</v>
      </c>
      <c r="C23" s="343"/>
      <c r="D23" s="343"/>
      <c r="E23" s="343"/>
      <c r="F23" s="14"/>
    </row>
    <row r="24" spans="1:6" ht="14.5" x14ac:dyDescent="0.35">
      <c r="A24" s="13"/>
      <c r="B24" s="341" t="s">
        <v>8</v>
      </c>
      <c r="C24" s="341"/>
      <c r="D24" s="341"/>
      <c r="E24" s="341"/>
      <c r="F24" s="14"/>
    </row>
    <row r="25" spans="1:6" x14ac:dyDescent="0.3">
      <c r="A25" s="13"/>
      <c r="F25" s="14"/>
    </row>
    <row r="26" spans="1:6" ht="15.5" x14ac:dyDescent="0.35">
      <c r="A26" s="13"/>
      <c r="B26" s="41" t="s">
        <v>10</v>
      </c>
      <c r="F26" s="14"/>
    </row>
    <row r="27" spans="1:6" ht="57.75" customHeight="1" x14ac:dyDescent="0.3">
      <c r="A27" s="13"/>
      <c r="B27" s="342" t="s">
        <v>18</v>
      </c>
      <c r="C27" s="342"/>
      <c r="D27" s="342"/>
      <c r="E27" s="342"/>
      <c r="F27" s="14"/>
    </row>
    <row r="28" spans="1:6" ht="22.5" customHeight="1" x14ac:dyDescent="0.3">
      <c r="A28" s="13"/>
      <c r="B28" s="42"/>
      <c r="C28" s="42"/>
      <c r="D28" s="42"/>
      <c r="E28" s="42"/>
      <c r="F28" s="14"/>
    </row>
    <row r="29" spans="1:6" ht="22.5" customHeight="1" x14ac:dyDescent="0.3">
      <c r="A29" s="13"/>
      <c r="B29" s="42"/>
      <c r="C29" s="42"/>
      <c r="D29" s="42"/>
      <c r="E29" s="42"/>
      <c r="F29" s="14"/>
    </row>
    <row r="30" spans="1:6" ht="22.5" customHeight="1" x14ac:dyDescent="0.3">
      <c r="A30" s="13"/>
      <c r="B30" s="42"/>
      <c r="C30" s="42"/>
      <c r="D30" s="42"/>
      <c r="E30" s="42"/>
      <c r="F30" s="14"/>
    </row>
    <row r="31" spans="1:6" x14ac:dyDescent="0.3">
      <c r="A31" s="15"/>
      <c r="B31" s="16"/>
      <c r="C31" s="16"/>
      <c r="D31" s="16"/>
      <c r="E31" s="16"/>
      <c r="F31" s="17"/>
    </row>
  </sheetData>
  <mergeCells count="3">
    <mergeCell ref="B24:E24"/>
    <mergeCell ref="B27:E27"/>
    <mergeCell ref="B23:E23"/>
  </mergeCells>
  <hyperlinks>
    <hyperlink ref="B24" r:id="rId1" xr:uid="{00000000-0004-0000-0000-000000000000}"/>
    <hyperlink ref="B24:E24" r:id="rId2" display="https://www.vertex42.com/calendars/" xr:uid="{00000000-0004-0000-0000-000001000000}"/>
    <hyperlink ref="B23" r:id="rId3" xr:uid="{00000000-0004-0000-0000-000002000000}"/>
  </hyperlinks>
  <printOptions horizontalCentered="1"/>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5"/>
  <sheetViews>
    <sheetView showGridLines="0" topLeftCell="A10" zoomScale="80" zoomScaleNormal="80" workbookViewId="0">
      <selection activeCell="K29" sqref="K29:R29"/>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DATE(Setup!D5,Setup!D7+5,1)</f>
        <v>44136</v>
      </c>
      <c r="B1" s="371"/>
      <c r="C1" s="371"/>
      <c r="D1" s="371"/>
      <c r="E1" s="371"/>
      <c r="F1" s="371"/>
      <c r="G1" s="371"/>
      <c r="H1" s="371"/>
      <c r="I1" s="25"/>
      <c r="J1" s="25"/>
      <c r="K1" s="372">
        <f>DATE(YEAR(A1),MONTH(A1)-1,1)</f>
        <v>44105</v>
      </c>
      <c r="L1" s="372"/>
      <c r="M1" s="372"/>
      <c r="N1" s="372"/>
      <c r="O1" s="372"/>
      <c r="P1" s="372"/>
      <c r="Q1" s="372"/>
      <c r="S1" s="372">
        <f>DATE(YEAR(A1),MONTH(A1)+1,1)</f>
        <v>44166</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f t="shared" si="0"/>
        <v>44105</v>
      </c>
      <c r="O3" s="36">
        <f t="shared" si="0"/>
        <v>44106</v>
      </c>
      <c r="P3" s="36">
        <f t="shared" si="0"/>
        <v>44107</v>
      </c>
      <c r="Q3" s="36">
        <f t="shared" si="0"/>
        <v>44108</v>
      </c>
      <c r="R3" s="3"/>
      <c r="S3" s="36" t="str">
        <f t="shared" ref="S3:Y8" si="1">IF(MONTH($S$1)&lt;&gt;MONTH($S$1-(WEEKDAY($S$1,1)-(start_day-1))-IF((WEEKDAY($S$1,1)-(start_day-1))&lt;=0,7,0)+(ROW(S3)-ROW($S$3))*7+(COLUMN(S3)-COLUMN($S$3)+1)),"",$S$1-(WEEKDAY($S$1,1)-(start_day-1))-IF((WEEKDAY($S$1,1)-(start_day-1))&lt;=0,7,0)+(ROW(S3)-ROW($S$3))*7+(COLUMN(S3)-COLUMN($S$3)+1))</f>
        <v/>
      </c>
      <c r="T3" s="36">
        <f t="shared" si="1"/>
        <v>44166</v>
      </c>
      <c r="U3" s="36">
        <f t="shared" si="1"/>
        <v>44167</v>
      </c>
      <c r="V3" s="36">
        <f t="shared" si="1"/>
        <v>44168</v>
      </c>
      <c r="W3" s="36">
        <f t="shared" si="1"/>
        <v>44169</v>
      </c>
      <c r="X3" s="36">
        <f t="shared" si="1"/>
        <v>44170</v>
      </c>
      <c r="Y3" s="36">
        <f t="shared" si="1"/>
        <v>44171</v>
      </c>
    </row>
    <row r="4" spans="1:27" s="4" customFormat="1" ht="9" customHeight="1" x14ac:dyDescent="0.2">
      <c r="A4" s="371"/>
      <c r="B4" s="371"/>
      <c r="C4" s="371"/>
      <c r="D4" s="371"/>
      <c r="E4" s="371"/>
      <c r="F4" s="371"/>
      <c r="G4" s="371"/>
      <c r="H4" s="371"/>
      <c r="I4" s="25"/>
      <c r="J4" s="25"/>
      <c r="K4" s="36">
        <f t="shared" si="0"/>
        <v>44109</v>
      </c>
      <c r="L4" s="36">
        <f t="shared" si="0"/>
        <v>44110</v>
      </c>
      <c r="M4" s="36">
        <f t="shared" si="0"/>
        <v>44111</v>
      </c>
      <c r="N4" s="36">
        <f t="shared" si="0"/>
        <v>44112</v>
      </c>
      <c r="O4" s="36">
        <f t="shared" si="0"/>
        <v>44113</v>
      </c>
      <c r="P4" s="36">
        <f t="shared" si="0"/>
        <v>44114</v>
      </c>
      <c r="Q4" s="36">
        <f t="shared" si="0"/>
        <v>44115</v>
      </c>
      <c r="R4" s="3"/>
      <c r="S4" s="36">
        <f t="shared" si="1"/>
        <v>44172</v>
      </c>
      <c r="T4" s="36">
        <f t="shared" si="1"/>
        <v>44173</v>
      </c>
      <c r="U4" s="36">
        <f t="shared" si="1"/>
        <v>44174</v>
      </c>
      <c r="V4" s="36">
        <f t="shared" si="1"/>
        <v>44175</v>
      </c>
      <c r="W4" s="36">
        <f t="shared" si="1"/>
        <v>44176</v>
      </c>
      <c r="X4" s="36">
        <f t="shared" si="1"/>
        <v>44177</v>
      </c>
      <c r="Y4" s="36">
        <f t="shared" si="1"/>
        <v>44178</v>
      </c>
    </row>
    <row r="5" spans="1:27" s="4" customFormat="1" ht="9" customHeight="1" x14ac:dyDescent="0.2">
      <c r="A5" s="371"/>
      <c r="B5" s="371"/>
      <c r="C5" s="371"/>
      <c r="D5" s="371"/>
      <c r="E5" s="371"/>
      <c r="F5" s="371"/>
      <c r="G5" s="371"/>
      <c r="H5" s="371"/>
      <c r="I5" s="25"/>
      <c r="J5" s="25"/>
      <c r="K5" s="36">
        <f t="shared" si="0"/>
        <v>44116</v>
      </c>
      <c r="L5" s="36">
        <f t="shared" si="0"/>
        <v>44117</v>
      </c>
      <c r="M5" s="36">
        <f t="shared" si="0"/>
        <v>44118</v>
      </c>
      <c r="N5" s="36">
        <f t="shared" si="0"/>
        <v>44119</v>
      </c>
      <c r="O5" s="36">
        <f t="shared" si="0"/>
        <v>44120</v>
      </c>
      <c r="P5" s="36">
        <f t="shared" si="0"/>
        <v>44121</v>
      </c>
      <c r="Q5" s="36">
        <f t="shared" si="0"/>
        <v>44122</v>
      </c>
      <c r="R5" s="3"/>
      <c r="S5" s="36">
        <f t="shared" si="1"/>
        <v>44179</v>
      </c>
      <c r="T5" s="36">
        <f t="shared" si="1"/>
        <v>44180</v>
      </c>
      <c r="U5" s="36">
        <f t="shared" si="1"/>
        <v>44181</v>
      </c>
      <c r="V5" s="36">
        <f t="shared" si="1"/>
        <v>44182</v>
      </c>
      <c r="W5" s="36">
        <f t="shared" si="1"/>
        <v>44183</v>
      </c>
      <c r="X5" s="36">
        <f t="shared" si="1"/>
        <v>44184</v>
      </c>
      <c r="Y5" s="36">
        <f t="shared" si="1"/>
        <v>44185</v>
      </c>
    </row>
    <row r="6" spans="1:27" s="4" customFormat="1" ht="9" customHeight="1" x14ac:dyDescent="0.2">
      <c r="A6" s="371"/>
      <c r="B6" s="371"/>
      <c r="C6" s="371"/>
      <c r="D6" s="371"/>
      <c r="E6" s="371"/>
      <c r="F6" s="371"/>
      <c r="G6" s="371"/>
      <c r="H6" s="371"/>
      <c r="I6" s="25"/>
      <c r="J6" s="25"/>
      <c r="K6" s="36">
        <f t="shared" si="0"/>
        <v>44123</v>
      </c>
      <c r="L6" s="36">
        <f t="shared" si="0"/>
        <v>44124</v>
      </c>
      <c r="M6" s="36">
        <f t="shared" si="0"/>
        <v>44125</v>
      </c>
      <c r="N6" s="36">
        <f t="shared" si="0"/>
        <v>44126</v>
      </c>
      <c r="O6" s="36">
        <f t="shared" si="0"/>
        <v>44127</v>
      </c>
      <c r="P6" s="36">
        <f t="shared" si="0"/>
        <v>44128</v>
      </c>
      <c r="Q6" s="36">
        <f t="shared" si="0"/>
        <v>44129</v>
      </c>
      <c r="R6" s="3"/>
      <c r="S6" s="36">
        <f t="shared" si="1"/>
        <v>44186</v>
      </c>
      <c r="T6" s="36">
        <f t="shared" si="1"/>
        <v>44187</v>
      </c>
      <c r="U6" s="36">
        <f t="shared" si="1"/>
        <v>44188</v>
      </c>
      <c r="V6" s="36">
        <f t="shared" si="1"/>
        <v>44189</v>
      </c>
      <c r="W6" s="36">
        <f t="shared" si="1"/>
        <v>44190</v>
      </c>
      <c r="X6" s="36">
        <f t="shared" si="1"/>
        <v>44191</v>
      </c>
      <c r="Y6" s="36">
        <f t="shared" si="1"/>
        <v>44192</v>
      </c>
    </row>
    <row r="7" spans="1:27" s="4" customFormat="1" ht="9" customHeight="1" x14ac:dyDescent="0.2">
      <c r="A7" s="371"/>
      <c r="B7" s="371"/>
      <c r="C7" s="371"/>
      <c r="D7" s="371"/>
      <c r="E7" s="371"/>
      <c r="F7" s="371"/>
      <c r="G7" s="371"/>
      <c r="H7" s="371"/>
      <c r="I7" s="25"/>
      <c r="J7" s="25"/>
      <c r="K7" s="36">
        <f t="shared" si="0"/>
        <v>44130</v>
      </c>
      <c r="L7" s="36">
        <f t="shared" si="0"/>
        <v>44131</v>
      </c>
      <c r="M7" s="36">
        <f t="shared" si="0"/>
        <v>44132</v>
      </c>
      <c r="N7" s="36">
        <f t="shared" si="0"/>
        <v>44133</v>
      </c>
      <c r="O7" s="36">
        <f t="shared" si="0"/>
        <v>44134</v>
      </c>
      <c r="P7" s="36">
        <f t="shared" si="0"/>
        <v>44135</v>
      </c>
      <c r="Q7" s="36" t="str">
        <f t="shared" si="0"/>
        <v/>
      </c>
      <c r="R7" s="3"/>
      <c r="S7" s="36">
        <f t="shared" si="1"/>
        <v>44193</v>
      </c>
      <c r="T7" s="36">
        <f t="shared" si="1"/>
        <v>44194</v>
      </c>
      <c r="U7" s="36">
        <f t="shared" si="1"/>
        <v>44195</v>
      </c>
      <c r="V7" s="36">
        <f t="shared" si="1"/>
        <v>44196</v>
      </c>
      <c r="W7" s="36" t="str">
        <f t="shared" si="1"/>
        <v/>
      </c>
      <c r="X7" s="36" t="str">
        <f t="shared" si="1"/>
        <v/>
      </c>
      <c r="Y7" s="36" t="str">
        <f t="shared" si="1"/>
        <v/>
      </c>
    </row>
    <row r="8" spans="1:27" s="5" customFormat="1" ht="9" customHeight="1" x14ac:dyDescent="0.25">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44130</v>
      </c>
      <c r="B9" s="374"/>
      <c r="C9" s="374">
        <f>C10</f>
        <v>44131</v>
      </c>
      <c r="D9" s="374"/>
      <c r="E9" s="374">
        <f>E10</f>
        <v>44132</v>
      </c>
      <c r="F9" s="374"/>
      <c r="G9" s="374">
        <f>G10</f>
        <v>44133</v>
      </c>
      <c r="H9" s="374"/>
      <c r="I9" s="374">
        <f>I10</f>
        <v>44134</v>
      </c>
      <c r="J9" s="374"/>
      <c r="K9" s="374">
        <f>K10</f>
        <v>44135</v>
      </c>
      <c r="L9" s="374"/>
      <c r="M9" s="374"/>
      <c r="N9" s="374"/>
      <c r="O9" s="374"/>
      <c r="P9" s="374"/>
      <c r="Q9" s="374"/>
      <c r="R9" s="374"/>
      <c r="S9" s="374">
        <f>S10</f>
        <v>44136</v>
      </c>
      <c r="T9" s="374"/>
      <c r="U9" s="374"/>
      <c r="V9" s="374"/>
      <c r="W9" s="374"/>
      <c r="X9" s="374"/>
      <c r="Y9" s="374"/>
      <c r="Z9" s="375"/>
    </row>
    <row r="10" spans="1:27" s="1" customFormat="1" ht="18.5" x14ac:dyDescent="0.25">
      <c r="A10" s="28">
        <f>$A$1-(WEEKDAY($A$1,1)-(start_day-1))-IF((WEEKDAY($A$1,1)-(start_day-1))&lt;=0,7,0)+1</f>
        <v>44130</v>
      </c>
      <c r="B10" s="29"/>
      <c r="C10" s="26">
        <f>A10+1</f>
        <v>44131</v>
      </c>
      <c r="D10" s="27"/>
      <c r="E10" s="26">
        <f>C10+1</f>
        <v>44132</v>
      </c>
      <c r="F10" s="27"/>
      <c r="G10" s="26">
        <f>E10+1</f>
        <v>44133</v>
      </c>
      <c r="H10" s="27"/>
      <c r="I10" s="26">
        <f>G10+1</f>
        <v>44134</v>
      </c>
      <c r="J10" s="27"/>
      <c r="K10" s="462">
        <f>I10+1</f>
        <v>44135</v>
      </c>
      <c r="L10" s="463"/>
      <c r="M10" s="446"/>
      <c r="N10" s="446"/>
      <c r="O10" s="446"/>
      <c r="P10" s="446"/>
      <c r="Q10" s="446"/>
      <c r="R10" s="447"/>
      <c r="S10" s="364">
        <f>K10+1</f>
        <v>44136</v>
      </c>
      <c r="T10" s="365"/>
      <c r="U10" s="366"/>
      <c r="V10" s="366"/>
      <c r="W10" s="366"/>
      <c r="X10" s="366"/>
      <c r="Y10" s="366"/>
      <c r="Z10" s="367"/>
    </row>
    <row r="11" spans="1:27" s="1" customFormat="1" x14ac:dyDescent="0.25">
      <c r="A11" s="344"/>
      <c r="B11" s="345"/>
      <c r="C11" s="408"/>
      <c r="D11" s="409"/>
      <c r="E11" s="421" t="s">
        <v>197</v>
      </c>
      <c r="F11" s="429"/>
      <c r="G11" s="421" t="s">
        <v>163</v>
      </c>
      <c r="H11" s="429"/>
      <c r="I11" s="408"/>
      <c r="J11" s="409"/>
      <c r="K11" s="408" t="s">
        <v>233</v>
      </c>
      <c r="L11" s="442"/>
      <c r="M11" s="442"/>
      <c r="N11" s="442"/>
      <c r="O11" s="442"/>
      <c r="P11" s="442"/>
      <c r="Q11" s="442"/>
      <c r="R11" s="409"/>
      <c r="S11" s="344"/>
      <c r="T11" s="345"/>
      <c r="U11" s="345"/>
      <c r="V11" s="345"/>
      <c r="W11" s="345"/>
      <c r="X11" s="345"/>
      <c r="Y11" s="345"/>
      <c r="Z11" s="359"/>
    </row>
    <row r="12" spans="1:27" s="1" customFormat="1" x14ac:dyDescent="0.25">
      <c r="A12" s="344"/>
      <c r="B12" s="345"/>
      <c r="C12" s="408"/>
      <c r="D12" s="409"/>
      <c r="E12" s="408"/>
      <c r="F12" s="409"/>
      <c r="G12" s="408"/>
      <c r="H12" s="409"/>
      <c r="I12" s="408"/>
      <c r="J12" s="409"/>
      <c r="K12" s="426" t="s">
        <v>131</v>
      </c>
      <c r="L12" s="510"/>
      <c r="M12" s="510"/>
      <c r="N12" s="510"/>
      <c r="O12" s="510"/>
      <c r="P12" s="510"/>
      <c r="Q12" s="510"/>
      <c r="R12" s="427"/>
      <c r="S12" s="344"/>
      <c r="T12" s="345"/>
      <c r="U12" s="345"/>
      <c r="V12" s="345"/>
      <c r="W12" s="345"/>
      <c r="X12" s="345"/>
      <c r="Y12" s="345"/>
      <c r="Z12" s="359"/>
    </row>
    <row r="13" spans="1:27" s="1" customFormat="1" x14ac:dyDescent="0.25">
      <c r="A13" s="344"/>
      <c r="B13" s="345"/>
      <c r="C13" s="408"/>
      <c r="D13" s="409"/>
      <c r="E13" s="408"/>
      <c r="F13" s="409"/>
      <c r="G13" s="408"/>
      <c r="H13" s="409"/>
      <c r="I13" s="408"/>
      <c r="J13" s="409"/>
      <c r="K13" s="421" t="s">
        <v>179</v>
      </c>
      <c r="L13" s="448"/>
      <c r="M13" s="448"/>
      <c r="N13" s="448"/>
      <c r="O13" s="448"/>
      <c r="P13" s="448"/>
      <c r="Q13" s="448"/>
      <c r="R13" s="429"/>
      <c r="S13" s="344"/>
      <c r="T13" s="345"/>
      <c r="U13" s="345"/>
      <c r="V13" s="345"/>
      <c r="W13" s="345"/>
      <c r="X13" s="345"/>
      <c r="Y13" s="345"/>
      <c r="Z13" s="359"/>
    </row>
    <row r="14" spans="1:27" s="1" customFormat="1" x14ac:dyDescent="0.25">
      <c r="A14" s="344"/>
      <c r="B14" s="345"/>
      <c r="C14" s="408"/>
      <c r="D14" s="409"/>
      <c r="E14" s="408"/>
      <c r="F14" s="409"/>
      <c r="G14" s="408"/>
      <c r="H14" s="409"/>
      <c r="I14" s="408"/>
      <c r="J14" s="409"/>
      <c r="K14" s="426"/>
      <c r="L14" s="510"/>
      <c r="M14" s="510"/>
      <c r="N14" s="510"/>
      <c r="O14" s="510"/>
      <c r="P14" s="510"/>
      <c r="Q14" s="510"/>
      <c r="R14" s="427"/>
      <c r="S14" s="344"/>
      <c r="T14" s="345"/>
      <c r="U14" s="345"/>
      <c r="V14" s="345"/>
      <c r="W14" s="345"/>
      <c r="X14" s="345"/>
      <c r="Y14" s="345"/>
      <c r="Z14" s="359"/>
    </row>
    <row r="15" spans="1:27" s="2" customFormat="1" ht="13.25" customHeight="1" x14ac:dyDescent="0.25">
      <c r="A15" s="350"/>
      <c r="B15" s="351"/>
      <c r="C15" s="435"/>
      <c r="D15" s="436"/>
      <c r="E15" s="435"/>
      <c r="F15" s="436"/>
      <c r="G15" s="435"/>
      <c r="H15" s="436"/>
      <c r="I15" s="435"/>
      <c r="J15" s="436"/>
      <c r="K15" s="435"/>
      <c r="L15" s="445"/>
      <c r="M15" s="445"/>
      <c r="N15" s="445"/>
      <c r="O15" s="445"/>
      <c r="P15" s="445"/>
      <c r="Q15" s="445"/>
      <c r="R15" s="436"/>
      <c r="S15" s="350"/>
      <c r="T15" s="351"/>
      <c r="U15" s="351"/>
      <c r="V15" s="351"/>
      <c r="W15" s="351"/>
      <c r="X15" s="351"/>
      <c r="Y15" s="351"/>
      <c r="Z15" s="356"/>
      <c r="AA15" s="1"/>
    </row>
    <row r="16" spans="1:27" s="1" customFormat="1" ht="18.5" x14ac:dyDescent="0.25">
      <c r="A16" s="28">
        <f>S10+1</f>
        <v>44137</v>
      </c>
      <c r="B16" s="29"/>
      <c r="C16" s="26">
        <f>A16+1</f>
        <v>44138</v>
      </c>
      <c r="D16" s="27"/>
      <c r="E16" s="26">
        <f>C16+1</f>
        <v>44139</v>
      </c>
      <c r="F16" s="27"/>
      <c r="G16" s="26">
        <f>E16+1</f>
        <v>44140</v>
      </c>
      <c r="H16" s="27"/>
      <c r="I16" s="26">
        <f>G16+1</f>
        <v>44141</v>
      </c>
      <c r="J16" s="27"/>
      <c r="K16" s="462">
        <f>I16+1</f>
        <v>44142</v>
      </c>
      <c r="L16" s="463"/>
      <c r="M16" s="446"/>
      <c r="N16" s="446"/>
      <c r="O16" s="446"/>
      <c r="P16" s="446"/>
      <c r="Q16" s="446"/>
      <c r="R16" s="447"/>
      <c r="S16" s="364">
        <f>K16+1</f>
        <v>44143</v>
      </c>
      <c r="T16" s="365"/>
      <c r="U16" s="366"/>
      <c r="V16" s="366"/>
      <c r="W16" s="366"/>
      <c r="X16" s="366"/>
      <c r="Y16" s="366"/>
      <c r="Z16" s="367"/>
    </row>
    <row r="17" spans="1:27" s="1" customFormat="1" x14ac:dyDescent="0.25">
      <c r="A17" s="376" t="s">
        <v>298</v>
      </c>
      <c r="B17" s="377"/>
      <c r="C17" s="421" t="s">
        <v>132</v>
      </c>
      <c r="D17" s="429"/>
      <c r="E17" s="453" t="s">
        <v>308</v>
      </c>
      <c r="F17" s="455"/>
      <c r="G17" s="421" t="s">
        <v>139</v>
      </c>
      <c r="H17" s="429"/>
      <c r="I17" s="408"/>
      <c r="J17" s="409"/>
      <c r="K17" s="421" t="s">
        <v>322</v>
      </c>
      <c r="L17" s="448"/>
      <c r="M17" s="448"/>
      <c r="N17" s="448"/>
      <c r="O17" s="448"/>
      <c r="P17" s="448"/>
      <c r="Q17" s="448"/>
      <c r="R17" s="429"/>
      <c r="S17" s="344" t="s">
        <v>78</v>
      </c>
      <c r="T17" s="345"/>
      <c r="U17" s="345"/>
      <c r="V17" s="345"/>
      <c r="W17" s="345"/>
      <c r="X17" s="345"/>
      <c r="Y17" s="345"/>
      <c r="Z17" s="359"/>
    </row>
    <row r="18" spans="1:27" s="1" customFormat="1" x14ac:dyDescent="0.25">
      <c r="A18" s="344"/>
      <c r="B18" s="345"/>
      <c r="C18" s="453" t="s">
        <v>299</v>
      </c>
      <c r="D18" s="455"/>
      <c r="E18" s="408"/>
      <c r="F18" s="409"/>
      <c r="G18" s="408"/>
      <c r="H18" s="409"/>
      <c r="I18" s="408"/>
      <c r="J18" s="409"/>
      <c r="K18" s="408"/>
      <c r="L18" s="442"/>
      <c r="M18" s="442"/>
      <c r="N18" s="442"/>
      <c r="O18" s="442"/>
      <c r="P18" s="442"/>
      <c r="Q18" s="442"/>
      <c r="R18" s="409"/>
      <c r="S18" s="344"/>
      <c r="T18" s="345"/>
      <c r="U18" s="345"/>
      <c r="V18" s="345"/>
      <c r="W18" s="345"/>
      <c r="X18" s="345"/>
      <c r="Y18" s="345"/>
      <c r="Z18" s="359"/>
    </row>
    <row r="19" spans="1:27" s="1" customFormat="1" x14ac:dyDescent="0.25">
      <c r="A19" s="344"/>
      <c r="B19" s="345"/>
      <c r="C19" s="408"/>
      <c r="D19" s="409"/>
      <c r="E19" s="408"/>
      <c r="F19" s="409"/>
      <c r="G19" s="408"/>
      <c r="H19" s="409"/>
      <c r="I19" s="408"/>
      <c r="J19" s="409"/>
      <c r="K19" s="408"/>
      <c r="L19" s="442"/>
      <c r="M19" s="442"/>
      <c r="N19" s="442"/>
      <c r="O19" s="442"/>
      <c r="P19" s="442"/>
      <c r="Q19" s="442"/>
      <c r="R19" s="409"/>
      <c r="S19" s="344"/>
      <c r="T19" s="345"/>
      <c r="U19" s="345"/>
      <c r="V19" s="345"/>
      <c r="W19" s="345"/>
      <c r="X19" s="345"/>
      <c r="Y19" s="345"/>
      <c r="Z19" s="359"/>
    </row>
    <row r="20" spans="1:27" s="1" customFormat="1" x14ac:dyDescent="0.25">
      <c r="A20" s="344"/>
      <c r="B20" s="345"/>
      <c r="C20" s="408"/>
      <c r="D20" s="409"/>
      <c r="E20" s="408"/>
      <c r="F20" s="409"/>
      <c r="G20" s="408"/>
      <c r="H20" s="409"/>
      <c r="I20" s="408"/>
      <c r="J20" s="409"/>
      <c r="K20" s="408"/>
      <c r="L20" s="442"/>
      <c r="M20" s="442"/>
      <c r="N20" s="442"/>
      <c r="O20" s="442"/>
      <c r="P20" s="442"/>
      <c r="Q20" s="442"/>
      <c r="R20" s="409"/>
      <c r="S20" s="344"/>
      <c r="T20" s="345"/>
      <c r="U20" s="345"/>
      <c r="V20" s="345"/>
      <c r="W20" s="345"/>
      <c r="X20" s="345"/>
      <c r="Y20" s="345"/>
      <c r="Z20" s="359"/>
    </row>
    <row r="21" spans="1:27" s="2" customFormat="1" ht="13.25" customHeight="1" x14ac:dyDescent="0.25">
      <c r="A21" s="350"/>
      <c r="B21" s="351"/>
      <c r="C21" s="435"/>
      <c r="D21" s="436"/>
      <c r="E21" s="435"/>
      <c r="F21" s="436"/>
      <c r="G21" s="435"/>
      <c r="H21" s="436"/>
      <c r="I21" s="435"/>
      <c r="J21" s="436"/>
      <c r="K21" s="435"/>
      <c r="L21" s="445"/>
      <c r="M21" s="445"/>
      <c r="N21" s="445"/>
      <c r="O21" s="445"/>
      <c r="P21" s="445"/>
      <c r="Q21" s="445"/>
      <c r="R21" s="436"/>
      <c r="S21" s="350"/>
      <c r="T21" s="351"/>
      <c r="U21" s="351"/>
      <c r="V21" s="351"/>
      <c r="W21" s="351"/>
      <c r="X21" s="351"/>
      <c r="Y21" s="351"/>
      <c r="Z21" s="356"/>
      <c r="AA21" s="1"/>
    </row>
    <row r="22" spans="1:27" s="1" customFormat="1" ht="18.5" x14ac:dyDescent="0.25">
      <c r="A22" s="28">
        <f>S16+1</f>
        <v>44144</v>
      </c>
      <c r="B22" s="29"/>
      <c r="C22" s="26">
        <f>A22+1</f>
        <v>44145</v>
      </c>
      <c r="D22" s="27"/>
      <c r="E22" s="26">
        <f>C22+1</f>
        <v>44146</v>
      </c>
      <c r="F22" s="27"/>
      <c r="G22" s="26">
        <f>E22+1</f>
        <v>44147</v>
      </c>
      <c r="H22" s="27"/>
      <c r="I22" s="26">
        <f>G22+1</f>
        <v>44148</v>
      </c>
      <c r="J22" s="27"/>
      <c r="K22" s="462">
        <f>I22+1</f>
        <v>44149</v>
      </c>
      <c r="L22" s="463"/>
      <c r="M22" s="446"/>
      <c r="N22" s="446"/>
      <c r="O22" s="446"/>
      <c r="P22" s="446"/>
      <c r="Q22" s="446"/>
      <c r="R22" s="447"/>
      <c r="S22" s="364">
        <f>K22+1</f>
        <v>44150</v>
      </c>
      <c r="T22" s="365"/>
      <c r="U22" s="366"/>
      <c r="V22" s="366"/>
      <c r="W22" s="366"/>
      <c r="X22" s="366"/>
      <c r="Y22" s="366"/>
      <c r="Z22" s="367"/>
    </row>
    <row r="23" spans="1:27" s="1" customFormat="1" x14ac:dyDescent="0.25">
      <c r="A23" s="344"/>
      <c r="B23" s="345"/>
      <c r="C23" s="408"/>
      <c r="D23" s="409"/>
      <c r="E23" s="421" t="s">
        <v>196</v>
      </c>
      <c r="F23" s="429"/>
      <c r="G23" s="408" t="s">
        <v>26</v>
      </c>
      <c r="H23" s="409"/>
      <c r="I23" s="408"/>
      <c r="J23" s="409"/>
      <c r="K23" s="408" t="s">
        <v>79</v>
      </c>
      <c r="L23" s="442"/>
      <c r="M23" s="442"/>
      <c r="N23" s="442"/>
      <c r="O23" s="442"/>
      <c r="P23" s="442"/>
      <c r="Q23" s="442"/>
      <c r="R23" s="409"/>
      <c r="S23" s="476" t="s">
        <v>251</v>
      </c>
      <c r="T23" s="494"/>
      <c r="U23" s="494"/>
      <c r="V23" s="494"/>
      <c r="W23" s="494"/>
      <c r="X23" s="494"/>
      <c r="Y23" s="494"/>
      <c r="Z23" s="477"/>
    </row>
    <row r="24" spans="1:27" s="1" customFormat="1" x14ac:dyDescent="0.25">
      <c r="A24" s="344"/>
      <c r="B24" s="345"/>
      <c r="C24" s="408"/>
      <c r="D24" s="409"/>
      <c r="E24" s="408"/>
      <c r="F24" s="409"/>
      <c r="G24" s="408"/>
      <c r="H24" s="409"/>
      <c r="I24" s="408"/>
      <c r="J24" s="409"/>
      <c r="K24" s="408"/>
      <c r="L24" s="442"/>
      <c r="M24" s="442"/>
      <c r="N24" s="442"/>
      <c r="O24" s="442"/>
      <c r="P24" s="442"/>
      <c r="Q24" s="442"/>
      <c r="R24" s="409"/>
      <c r="S24" s="344"/>
      <c r="T24" s="345"/>
      <c r="U24" s="345"/>
      <c r="V24" s="345"/>
      <c r="W24" s="345"/>
      <c r="X24" s="345"/>
      <c r="Y24" s="345"/>
      <c r="Z24" s="359"/>
    </row>
    <row r="25" spans="1:27" s="1" customFormat="1" x14ac:dyDescent="0.25">
      <c r="A25" s="344"/>
      <c r="B25" s="345"/>
      <c r="C25" s="408"/>
      <c r="D25" s="409"/>
      <c r="E25" s="408"/>
      <c r="F25" s="409"/>
      <c r="G25" s="408"/>
      <c r="H25" s="409"/>
      <c r="I25" s="408"/>
      <c r="J25" s="409"/>
      <c r="K25" s="408"/>
      <c r="L25" s="442"/>
      <c r="M25" s="442"/>
      <c r="N25" s="442"/>
      <c r="O25" s="442"/>
      <c r="P25" s="442"/>
      <c r="Q25" s="442"/>
      <c r="R25" s="409"/>
      <c r="S25" s="344"/>
      <c r="T25" s="345"/>
      <c r="U25" s="345"/>
      <c r="V25" s="345"/>
      <c r="W25" s="345"/>
      <c r="X25" s="345"/>
      <c r="Y25" s="345"/>
      <c r="Z25" s="359"/>
    </row>
    <row r="26" spans="1:27" s="1" customFormat="1" x14ac:dyDescent="0.25">
      <c r="A26" s="344"/>
      <c r="B26" s="345"/>
      <c r="C26" s="408"/>
      <c r="D26" s="409"/>
      <c r="E26" s="408"/>
      <c r="F26" s="409"/>
      <c r="G26" s="408"/>
      <c r="H26" s="409"/>
      <c r="I26" s="408"/>
      <c r="J26" s="409"/>
      <c r="K26" s="408"/>
      <c r="L26" s="442"/>
      <c r="M26" s="442"/>
      <c r="N26" s="442"/>
      <c r="O26" s="442"/>
      <c r="P26" s="442"/>
      <c r="Q26" s="442"/>
      <c r="R26" s="409"/>
      <c r="S26" s="344"/>
      <c r="T26" s="345"/>
      <c r="U26" s="345"/>
      <c r="V26" s="345"/>
      <c r="W26" s="345"/>
      <c r="X26" s="345"/>
      <c r="Y26" s="345"/>
      <c r="Z26" s="359"/>
    </row>
    <row r="27" spans="1:27" s="2" customFormat="1" x14ac:dyDescent="0.25">
      <c r="A27" s="350"/>
      <c r="B27" s="351"/>
      <c r="C27" s="435"/>
      <c r="D27" s="436"/>
      <c r="E27" s="435"/>
      <c r="F27" s="436"/>
      <c r="G27" s="435"/>
      <c r="H27" s="436"/>
      <c r="I27" s="435"/>
      <c r="J27" s="436"/>
      <c r="K27" s="435"/>
      <c r="L27" s="445"/>
      <c r="M27" s="445"/>
      <c r="N27" s="445"/>
      <c r="O27" s="445"/>
      <c r="P27" s="445"/>
      <c r="Q27" s="445"/>
      <c r="R27" s="436"/>
      <c r="S27" s="350"/>
      <c r="T27" s="351"/>
      <c r="U27" s="351"/>
      <c r="V27" s="351"/>
      <c r="W27" s="351"/>
      <c r="X27" s="351"/>
      <c r="Y27" s="351"/>
      <c r="Z27" s="356"/>
      <c r="AA27" s="1"/>
    </row>
    <row r="28" spans="1:27" s="1" customFormat="1" ht="18.5" x14ac:dyDescent="0.25">
      <c r="A28" s="28">
        <f>S22+1</f>
        <v>44151</v>
      </c>
      <c r="B28" s="29"/>
      <c r="C28" s="26">
        <f>A28+1</f>
        <v>44152</v>
      </c>
      <c r="D28" s="27"/>
      <c r="E28" s="26">
        <f>C28+1</f>
        <v>44153</v>
      </c>
      <c r="F28" s="27"/>
      <c r="G28" s="26">
        <f>E28+1</f>
        <v>44154</v>
      </c>
      <c r="H28" s="27"/>
      <c r="I28" s="26">
        <f>G28+1</f>
        <v>44155</v>
      </c>
      <c r="J28" s="27"/>
      <c r="K28" s="462">
        <f>I28+1</f>
        <v>44156</v>
      </c>
      <c r="L28" s="463"/>
      <c r="M28" s="446"/>
      <c r="N28" s="446"/>
      <c r="O28" s="446"/>
      <c r="P28" s="446"/>
      <c r="Q28" s="446"/>
      <c r="R28" s="447"/>
      <c r="S28" s="364">
        <f>K28+1</f>
        <v>44157</v>
      </c>
      <c r="T28" s="365"/>
      <c r="U28" s="366"/>
      <c r="V28" s="366"/>
      <c r="W28" s="366"/>
      <c r="X28" s="366"/>
      <c r="Y28" s="366"/>
      <c r="Z28" s="367"/>
    </row>
    <row r="29" spans="1:27" s="1" customFormat="1" x14ac:dyDescent="0.25">
      <c r="A29" s="344"/>
      <c r="B29" s="345"/>
      <c r="C29" s="408"/>
      <c r="D29" s="409"/>
      <c r="E29" s="453" t="s">
        <v>308</v>
      </c>
      <c r="F29" s="455"/>
      <c r="G29" s="421" t="s">
        <v>119</v>
      </c>
      <c r="H29" s="429"/>
      <c r="I29" s="408"/>
      <c r="J29" s="409"/>
      <c r="K29" s="453" t="s">
        <v>530</v>
      </c>
      <c r="L29" s="454"/>
      <c r="M29" s="454"/>
      <c r="N29" s="454"/>
      <c r="O29" s="454"/>
      <c r="P29" s="454"/>
      <c r="Q29" s="454"/>
      <c r="R29" s="455"/>
      <c r="S29" s="344"/>
      <c r="T29" s="345"/>
      <c r="U29" s="345"/>
      <c r="V29" s="345"/>
      <c r="W29" s="345"/>
      <c r="X29" s="345"/>
      <c r="Y29" s="345"/>
      <c r="Z29" s="359"/>
    </row>
    <row r="30" spans="1:27" s="1" customFormat="1" x14ac:dyDescent="0.25">
      <c r="A30" s="344"/>
      <c r="B30" s="345"/>
      <c r="C30" s="408"/>
      <c r="D30" s="409"/>
      <c r="E30" s="408"/>
      <c r="F30" s="409"/>
      <c r="G30" s="408"/>
      <c r="H30" s="409"/>
      <c r="I30" s="408"/>
      <c r="J30" s="409"/>
      <c r="K30" s="408"/>
      <c r="L30" s="442"/>
      <c r="M30" s="442"/>
      <c r="N30" s="442"/>
      <c r="O30" s="442"/>
      <c r="P30" s="442"/>
      <c r="Q30" s="442"/>
      <c r="R30" s="409"/>
      <c r="S30" s="344"/>
      <c r="T30" s="345"/>
      <c r="U30" s="345"/>
      <c r="V30" s="345"/>
      <c r="W30" s="345"/>
      <c r="X30" s="345"/>
      <c r="Y30" s="345"/>
      <c r="Z30" s="359"/>
    </row>
    <row r="31" spans="1:27" s="1" customFormat="1" x14ac:dyDescent="0.25">
      <c r="A31" s="344"/>
      <c r="B31" s="345"/>
      <c r="C31" s="408"/>
      <c r="D31" s="409"/>
      <c r="E31" s="408"/>
      <c r="F31" s="409"/>
      <c r="G31" s="408"/>
      <c r="H31" s="409"/>
      <c r="I31" s="408"/>
      <c r="J31" s="409"/>
      <c r="K31" s="408"/>
      <c r="L31" s="442"/>
      <c r="M31" s="442"/>
      <c r="N31" s="442"/>
      <c r="O31" s="442"/>
      <c r="P31" s="442"/>
      <c r="Q31" s="442"/>
      <c r="R31" s="409"/>
      <c r="S31" s="344"/>
      <c r="T31" s="345"/>
      <c r="U31" s="345"/>
      <c r="V31" s="345"/>
      <c r="W31" s="345"/>
      <c r="X31" s="345"/>
      <c r="Y31" s="345"/>
      <c r="Z31" s="359"/>
    </row>
    <row r="32" spans="1:27" s="1" customFormat="1" x14ac:dyDescent="0.25">
      <c r="A32" s="344"/>
      <c r="B32" s="345"/>
      <c r="C32" s="408"/>
      <c r="D32" s="409"/>
      <c r="E32" s="408"/>
      <c r="F32" s="409"/>
      <c r="G32" s="408"/>
      <c r="H32" s="409"/>
      <c r="I32" s="408"/>
      <c r="J32" s="409"/>
      <c r="K32" s="408"/>
      <c r="L32" s="442"/>
      <c r="M32" s="442"/>
      <c r="N32" s="442"/>
      <c r="O32" s="442"/>
      <c r="P32" s="442"/>
      <c r="Q32" s="442"/>
      <c r="R32" s="409"/>
      <c r="S32" s="344"/>
      <c r="T32" s="345"/>
      <c r="U32" s="345"/>
      <c r="V32" s="345"/>
      <c r="W32" s="345"/>
      <c r="X32" s="345"/>
      <c r="Y32" s="345"/>
      <c r="Z32" s="359"/>
    </row>
    <row r="33" spans="1:27" s="2" customFormat="1" x14ac:dyDescent="0.25">
      <c r="A33" s="350"/>
      <c r="B33" s="351"/>
      <c r="C33" s="435"/>
      <c r="D33" s="436"/>
      <c r="E33" s="435"/>
      <c r="F33" s="436"/>
      <c r="G33" s="435"/>
      <c r="H33" s="436"/>
      <c r="I33" s="435"/>
      <c r="J33" s="436"/>
      <c r="K33" s="435"/>
      <c r="L33" s="445"/>
      <c r="M33" s="445"/>
      <c r="N33" s="445"/>
      <c r="O33" s="445"/>
      <c r="P33" s="445"/>
      <c r="Q33" s="445"/>
      <c r="R33" s="436"/>
      <c r="S33" s="350"/>
      <c r="T33" s="351"/>
      <c r="U33" s="351"/>
      <c r="V33" s="351"/>
      <c r="W33" s="351"/>
      <c r="X33" s="351"/>
      <c r="Y33" s="351"/>
      <c r="Z33" s="356"/>
      <c r="AA33" s="1"/>
    </row>
    <row r="34" spans="1:27" s="1" customFormat="1" ht="18.5" x14ac:dyDescent="0.25">
      <c r="A34" s="28">
        <f>S28+1</f>
        <v>44158</v>
      </c>
      <c r="B34" s="29"/>
      <c r="C34" s="26">
        <f>A34+1</f>
        <v>44159</v>
      </c>
      <c r="D34" s="27"/>
      <c r="E34" s="26">
        <f>C34+1</f>
        <v>44160</v>
      </c>
      <c r="F34" s="27"/>
      <c r="G34" s="26">
        <f>E34+1</f>
        <v>44161</v>
      </c>
      <c r="H34" s="27"/>
      <c r="I34" s="26">
        <f>G34+1</f>
        <v>44162</v>
      </c>
      <c r="J34" s="27"/>
      <c r="K34" s="462">
        <f>I34+1</f>
        <v>44163</v>
      </c>
      <c r="L34" s="463"/>
      <c r="M34" s="446"/>
      <c r="N34" s="446"/>
      <c r="O34" s="446"/>
      <c r="P34" s="446"/>
      <c r="Q34" s="446"/>
      <c r="R34" s="447"/>
      <c r="S34" s="364">
        <f>K34+1</f>
        <v>44164</v>
      </c>
      <c r="T34" s="365"/>
      <c r="U34" s="366"/>
      <c r="V34" s="366"/>
      <c r="W34" s="366"/>
      <c r="X34" s="366"/>
      <c r="Y34" s="366"/>
      <c r="Z34" s="367"/>
    </row>
    <row r="35" spans="1:27" s="1" customFormat="1" x14ac:dyDescent="0.25">
      <c r="A35" s="344" t="s">
        <v>276</v>
      </c>
      <c r="B35" s="345"/>
      <c r="C35" s="421" t="s">
        <v>299</v>
      </c>
      <c r="D35" s="429"/>
      <c r="E35" s="453" t="s">
        <v>332</v>
      </c>
      <c r="F35" s="455"/>
      <c r="G35" s="451" t="s">
        <v>210</v>
      </c>
      <c r="H35" s="452"/>
      <c r="I35" s="408"/>
      <c r="J35" s="409"/>
      <c r="K35" s="408"/>
      <c r="L35" s="442"/>
      <c r="M35" s="442"/>
      <c r="N35" s="442"/>
      <c r="O35" s="442"/>
      <c r="P35" s="442"/>
      <c r="Q35" s="442"/>
      <c r="R35" s="409"/>
      <c r="S35" s="344"/>
      <c r="T35" s="345"/>
      <c r="U35" s="345"/>
      <c r="V35" s="345"/>
      <c r="W35" s="345"/>
      <c r="X35" s="345"/>
      <c r="Y35" s="345"/>
      <c r="Z35" s="359"/>
    </row>
    <row r="36" spans="1:27" s="1" customFormat="1" x14ac:dyDescent="0.25">
      <c r="A36" s="376" t="s">
        <v>298</v>
      </c>
      <c r="B36" s="377"/>
      <c r="C36" s="408"/>
      <c r="D36" s="409"/>
      <c r="E36" s="453" t="s">
        <v>527</v>
      </c>
      <c r="F36" s="455"/>
      <c r="G36" s="453" t="s">
        <v>527</v>
      </c>
      <c r="H36" s="455"/>
      <c r="I36" s="408"/>
      <c r="J36" s="409"/>
      <c r="K36" s="408"/>
      <c r="L36" s="442"/>
      <c r="M36" s="442"/>
      <c r="N36" s="442"/>
      <c r="O36" s="442"/>
      <c r="P36" s="442"/>
      <c r="Q36" s="442"/>
      <c r="R36" s="409"/>
      <c r="S36" s="344"/>
      <c r="T36" s="345"/>
      <c r="U36" s="345"/>
      <c r="V36" s="345"/>
      <c r="W36" s="345"/>
      <c r="X36" s="345"/>
      <c r="Y36" s="345"/>
      <c r="Z36" s="359"/>
    </row>
    <row r="37" spans="1:27" s="1" customFormat="1" x14ac:dyDescent="0.25">
      <c r="A37" s="344"/>
      <c r="B37" s="345"/>
      <c r="C37" s="408"/>
      <c r="D37" s="409"/>
      <c r="E37" s="408"/>
      <c r="F37" s="409"/>
      <c r="G37" s="408"/>
      <c r="H37" s="409"/>
      <c r="I37" s="408"/>
      <c r="J37" s="409"/>
      <c r="K37" s="408"/>
      <c r="L37" s="442"/>
      <c r="M37" s="442"/>
      <c r="N37" s="442"/>
      <c r="O37" s="442"/>
      <c r="P37" s="442"/>
      <c r="Q37" s="442"/>
      <c r="R37" s="409"/>
      <c r="S37" s="344"/>
      <c r="T37" s="345"/>
      <c r="U37" s="345"/>
      <c r="V37" s="345"/>
      <c r="W37" s="345"/>
      <c r="X37" s="345"/>
      <c r="Y37" s="345"/>
      <c r="Z37" s="359"/>
    </row>
    <row r="38" spans="1:27" s="1" customFormat="1" x14ac:dyDescent="0.25">
      <c r="A38" s="344"/>
      <c r="B38" s="345"/>
      <c r="C38" s="408"/>
      <c r="D38" s="409"/>
      <c r="E38" s="408"/>
      <c r="F38" s="409"/>
      <c r="G38" s="408"/>
      <c r="H38" s="409"/>
      <c r="I38" s="408"/>
      <c r="J38" s="409"/>
      <c r="K38" s="408"/>
      <c r="L38" s="442"/>
      <c r="M38" s="442"/>
      <c r="N38" s="442"/>
      <c r="O38" s="442"/>
      <c r="P38" s="442"/>
      <c r="Q38" s="442"/>
      <c r="R38" s="409"/>
      <c r="S38" s="344"/>
      <c r="T38" s="345"/>
      <c r="U38" s="345"/>
      <c r="V38" s="345"/>
      <c r="W38" s="345"/>
      <c r="X38" s="345"/>
      <c r="Y38" s="345"/>
      <c r="Z38" s="359"/>
    </row>
    <row r="39" spans="1:27" s="2" customFormat="1" x14ac:dyDescent="0.25">
      <c r="A39" s="350"/>
      <c r="B39" s="351"/>
      <c r="C39" s="435"/>
      <c r="D39" s="436"/>
      <c r="E39" s="435"/>
      <c r="F39" s="436"/>
      <c r="G39" s="435"/>
      <c r="H39" s="436"/>
      <c r="I39" s="435"/>
      <c r="J39" s="436"/>
      <c r="K39" s="435"/>
      <c r="L39" s="445"/>
      <c r="M39" s="445"/>
      <c r="N39" s="445"/>
      <c r="O39" s="445"/>
      <c r="P39" s="445"/>
      <c r="Q39" s="445"/>
      <c r="R39" s="436"/>
      <c r="S39" s="350"/>
      <c r="T39" s="351"/>
      <c r="U39" s="351"/>
      <c r="V39" s="351"/>
      <c r="W39" s="351"/>
      <c r="X39" s="351"/>
      <c r="Y39" s="351"/>
      <c r="Z39" s="356"/>
      <c r="AA39" s="1"/>
    </row>
    <row r="40" spans="1:27" ht="18.5" x14ac:dyDescent="0.3">
      <c r="A40" s="28">
        <f>S34+1</f>
        <v>44165</v>
      </c>
      <c r="B40" s="29"/>
      <c r="C40" s="26">
        <f>A40+1</f>
        <v>44166</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5">
      <c r="A41" s="378" t="s">
        <v>333</v>
      </c>
      <c r="B41" s="379"/>
      <c r="C41" s="408"/>
      <c r="D41" s="409"/>
      <c r="E41" s="114" t="s">
        <v>383</v>
      </c>
      <c r="F41" s="115"/>
      <c r="G41" s="115"/>
      <c r="H41" s="115"/>
      <c r="I41" s="6"/>
      <c r="J41" s="6"/>
      <c r="K41" s="6"/>
      <c r="L41" s="6"/>
      <c r="M41" s="6"/>
      <c r="N41" s="6"/>
      <c r="O41" s="6"/>
      <c r="P41" s="6"/>
      <c r="Q41" s="6"/>
      <c r="R41" s="6"/>
      <c r="S41" s="6"/>
      <c r="T41" s="6"/>
      <c r="U41" s="6"/>
      <c r="V41" s="6"/>
      <c r="W41" s="6"/>
      <c r="X41" s="6"/>
      <c r="Y41" s="6"/>
      <c r="Z41" s="9"/>
    </row>
    <row r="42" spans="1:27" x14ac:dyDescent="0.25">
      <c r="A42" s="344" t="s">
        <v>386</v>
      </c>
      <c r="B42" s="345"/>
      <c r="C42" s="408"/>
      <c r="D42" s="409"/>
      <c r="E42" s="116" t="s">
        <v>384</v>
      </c>
      <c r="F42" s="115"/>
      <c r="G42" s="115"/>
      <c r="H42" s="115"/>
      <c r="I42" s="6"/>
      <c r="J42" s="6"/>
      <c r="K42" s="6"/>
      <c r="L42" s="6"/>
      <c r="M42" s="6"/>
      <c r="N42" s="6"/>
      <c r="O42" s="6"/>
      <c r="P42" s="6"/>
      <c r="Q42" s="6"/>
      <c r="R42" s="6"/>
      <c r="S42" s="6"/>
      <c r="T42" s="6"/>
      <c r="U42" s="6"/>
      <c r="V42" s="6"/>
      <c r="W42" s="6"/>
      <c r="X42" s="6"/>
      <c r="Y42" s="6"/>
      <c r="Z42" s="8"/>
    </row>
    <row r="43" spans="1:27" x14ac:dyDescent="0.25">
      <c r="A43" s="344"/>
      <c r="B43" s="345"/>
      <c r="C43" s="408"/>
      <c r="D43" s="409"/>
      <c r="E43" s="117" t="s">
        <v>483</v>
      </c>
      <c r="F43" s="115"/>
      <c r="G43" s="115"/>
      <c r="H43" s="115"/>
      <c r="I43" s="6"/>
      <c r="J43" s="6"/>
      <c r="K43" s="6"/>
      <c r="L43" s="6"/>
      <c r="M43" s="6"/>
      <c r="N43" s="6"/>
      <c r="O43" s="6"/>
      <c r="P43" s="6"/>
      <c r="Q43" s="6"/>
      <c r="R43" s="6"/>
      <c r="S43" s="6"/>
      <c r="T43" s="6"/>
      <c r="U43" s="6"/>
      <c r="V43" s="6"/>
      <c r="W43" s="6"/>
      <c r="X43" s="6"/>
      <c r="Y43" s="6"/>
      <c r="Z43" s="8"/>
    </row>
    <row r="44" spans="1:27" x14ac:dyDescent="0.25">
      <c r="A44" s="344"/>
      <c r="B44" s="345"/>
      <c r="C44" s="408"/>
      <c r="D44" s="409"/>
      <c r="E44" s="118" t="s">
        <v>385</v>
      </c>
      <c r="F44" s="115"/>
      <c r="G44" s="115"/>
      <c r="H44" s="115"/>
      <c r="I44" s="6"/>
      <c r="J44" s="6"/>
      <c r="K44" s="417" t="s">
        <v>9</v>
      </c>
      <c r="L44" s="417"/>
      <c r="M44" s="417"/>
      <c r="N44" s="417"/>
      <c r="O44" s="417"/>
      <c r="P44" s="417"/>
      <c r="Q44" s="417"/>
      <c r="R44" s="417"/>
      <c r="S44" s="417"/>
      <c r="T44" s="417"/>
      <c r="U44" s="417"/>
      <c r="V44" s="417"/>
      <c r="W44" s="417"/>
      <c r="X44" s="417"/>
      <c r="Y44" s="417"/>
      <c r="Z44" s="418"/>
    </row>
    <row r="45" spans="1:27" s="1" customFormat="1" x14ac:dyDescent="0.25">
      <c r="A45" s="350"/>
      <c r="B45" s="351"/>
      <c r="C45" s="435"/>
      <c r="D45" s="436"/>
      <c r="E45" s="33"/>
      <c r="F45" s="34"/>
      <c r="G45" s="34"/>
      <c r="H45" s="34"/>
      <c r="I45" s="34"/>
      <c r="J45" s="34"/>
      <c r="K45" s="415" t="s">
        <v>8</v>
      </c>
      <c r="L45" s="415"/>
      <c r="M45" s="415"/>
      <c r="N45" s="415"/>
      <c r="O45" s="415"/>
      <c r="P45" s="415"/>
      <c r="Q45" s="415"/>
      <c r="R45" s="415"/>
      <c r="S45" s="415"/>
      <c r="T45" s="415"/>
      <c r="U45" s="415"/>
      <c r="V45" s="415"/>
      <c r="W45" s="415"/>
      <c r="X45" s="415"/>
      <c r="Y45" s="415"/>
      <c r="Z45" s="416"/>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07" priority="3">
      <formula>MONTH(A10)&lt;&gt;MONTH($A$1)</formula>
    </cfRule>
    <cfRule type="expression" dxfId="106" priority="4">
      <formula>OR(WEEKDAY(A10,1)=1,WEEKDAY(A10,1)=7)</formula>
    </cfRule>
  </conditionalFormatting>
  <conditionalFormatting sqref="I10 I16 I22 I28 I34">
    <cfRule type="expression" dxfId="105" priority="1">
      <formula>MONTH(I10)&lt;&gt;MONTH($A$1)</formula>
    </cfRule>
    <cfRule type="expression" dxfId="104" priority="2">
      <formula>OR(WEEKDAY(I10,1)=1,WEEKDAY(I10,1)=7)</formula>
    </cfRule>
  </conditionalFormatting>
  <hyperlinks>
    <hyperlink ref="K45" r:id="rId1" xr:uid="{00000000-0004-0000-0600-000000000000}"/>
    <hyperlink ref="K44:Z44" r:id="rId2" display="Calendar Templates by Vertex42" xr:uid="{00000000-0004-0000-0600-000001000000}"/>
    <hyperlink ref="K45:Z45" r:id="rId3" display="https://www.vertex42.com/calendars/" xr:uid="{00000000-0004-0000-0600-000002000000}"/>
  </hyperlinks>
  <printOptions horizontalCentered="1"/>
  <pageMargins left="0.23622047244094491" right="0.23622047244094491" top="0.74803149606299213" bottom="0.74803149606299213" header="0.31496062992125984" footer="0.31496062992125984"/>
  <pageSetup paperSize="9" scale="82"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5"/>
  <sheetViews>
    <sheetView showGridLines="0" topLeftCell="A5" workbookViewId="0">
      <selection activeCell="A11" sqref="A11:B11"/>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DATE(Setup!D5,Setup!D7+6,1)</f>
        <v>44166</v>
      </c>
      <c r="B1" s="371"/>
      <c r="C1" s="371"/>
      <c r="D1" s="371"/>
      <c r="E1" s="371"/>
      <c r="F1" s="371"/>
      <c r="G1" s="371"/>
      <c r="H1" s="371"/>
      <c r="I1" s="25"/>
      <c r="J1" s="25"/>
      <c r="K1" s="372">
        <f>DATE(YEAR(A1),MONTH(A1)-1,1)</f>
        <v>44136</v>
      </c>
      <c r="L1" s="372"/>
      <c r="M1" s="372"/>
      <c r="N1" s="372"/>
      <c r="O1" s="372"/>
      <c r="P1" s="372"/>
      <c r="Q1" s="372"/>
      <c r="S1" s="372">
        <f>DATE(YEAR(A1),MONTH(A1)+1,1)</f>
        <v>44197</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t="str">
        <f t="shared" si="0"/>
        <v/>
      </c>
      <c r="Q3" s="36">
        <f t="shared" si="0"/>
        <v>44136</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f t="shared" si="1"/>
        <v>44197</v>
      </c>
      <c r="X3" s="36">
        <f t="shared" si="1"/>
        <v>44198</v>
      </c>
      <c r="Y3" s="36">
        <f t="shared" si="1"/>
        <v>44199</v>
      </c>
    </row>
    <row r="4" spans="1:27" s="4" customFormat="1" ht="9" customHeight="1" x14ac:dyDescent="0.2">
      <c r="A4" s="371"/>
      <c r="B4" s="371"/>
      <c r="C4" s="371"/>
      <c r="D4" s="371"/>
      <c r="E4" s="371"/>
      <c r="F4" s="371"/>
      <c r="G4" s="371"/>
      <c r="H4" s="371"/>
      <c r="I4" s="25"/>
      <c r="J4" s="25"/>
      <c r="K4" s="36">
        <f t="shared" si="0"/>
        <v>44137</v>
      </c>
      <c r="L4" s="36">
        <f t="shared" si="0"/>
        <v>44138</v>
      </c>
      <c r="M4" s="36">
        <f t="shared" si="0"/>
        <v>44139</v>
      </c>
      <c r="N4" s="36">
        <f t="shared" si="0"/>
        <v>44140</v>
      </c>
      <c r="O4" s="36">
        <f t="shared" si="0"/>
        <v>44141</v>
      </c>
      <c r="P4" s="36">
        <f t="shared" si="0"/>
        <v>44142</v>
      </c>
      <c r="Q4" s="36">
        <f t="shared" si="0"/>
        <v>44143</v>
      </c>
      <c r="R4" s="3"/>
      <c r="S4" s="36">
        <f t="shared" si="1"/>
        <v>44200</v>
      </c>
      <c r="T4" s="36">
        <f t="shared" si="1"/>
        <v>44201</v>
      </c>
      <c r="U4" s="36">
        <f t="shared" si="1"/>
        <v>44202</v>
      </c>
      <c r="V4" s="36">
        <f t="shared" si="1"/>
        <v>44203</v>
      </c>
      <c r="W4" s="36">
        <f t="shared" si="1"/>
        <v>44204</v>
      </c>
      <c r="X4" s="36">
        <f t="shared" si="1"/>
        <v>44205</v>
      </c>
      <c r="Y4" s="36">
        <f t="shared" si="1"/>
        <v>44206</v>
      </c>
    </row>
    <row r="5" spans="1:27" s="4" customFormat="1" ht="9" customHeight="1" x14ac:dyDescent="0.2">
      <c r="A5" s="371"/>
      <c r="B5" s="371"/>
      <c r="C5" s="371"/>
      <c r="D5" s="371"/>
      <c r="E5" s="371"/>
      <c r="F5" s="371"/>
      <c r="G5" s="371"/>
      <c r="H5" s="371"/>
      <c r="I5" s="25"/>
      <c r="J5" s="25"/>
      <c r="K5" s="36">
        <f t="shared" si="0"/>
        <v>44144</v>
      </c>
      <c r="L5" s="36">
        <f t="shared" si="0"/>
        <v>44145</v>
      </c>
      <c r="M5" s="36">
        <f t="shared" si="0"/>
        <v>44146</v>
      </c>
      <c r="N5" s="36">
        <f t="shared" si="0"/>
        <v>44147</v>
      </c>
      <c r="O5" s="36">
        <f t="shared" si="0"/>
        <v>44148</v>
      </c>
      <c r="P5" s="36">
        <f t="shared" si="0"/>
        <v>44149</v>
      </c>
      <c r="Q5" s="36">
        <f t="shared" si="0"/>
        <v>44150</v>
      </c>
      <c r="R5" s="3"/>
      <c r="S5" s="36">
        <f t="shared" si="1"/>
        <v>44207</v>
      </c>
      <c r="T5" s="36">
        <f t="shared" si="1"/>
        <v>44208</v>
      </c>
      <c r="U5" s="36">
        <f t="shared" si="1"/>
        <v>44209</v>
      </c>
      <c r="V5" s="36">
        <f t="shared" si="1"/>
        <v>44210</v>
      </c>
      <c r="W5" s="36">
        <f t="shared" si="1"/>
        <v>44211</v>
      </c>
      <c r="X5" s="36">
        <f t="shared" si="1"/>
        <v>44212</v>
      </c>
      <c r="Y5" s="36">
        <f t="shared" si="1"/>
        <v>44213</v>
      </c>
    </row>
    <row r="6" spans="1:27" s="4" customFormat="1" ht="9" customHeight="1" x14ac:dyDescent="0.2">
      <c r="A6" s="371"/>
      <c r="B6" s="371"/>
      <c r="C6" s="371"/>
      <c r="D6" s="371"/>
      <c r="E6" s="371"/>
      <c r="F6" s="371"/>
      <c r="G6" s="371"/>
      <c r="H6" s="371"/>
      <c r="I6" s="25"/>
      <c r="J6" s="25"/>
      <c r="K6" s="36">
        <f t="shared" si="0"/>
        <v>44151</v>
      </c>
      <c r="L6" s="36">
        <f t="shared" si="0"/>
        <v>44152</v>
      </c>
      <c r="M6" s="36">
        <f t="shared" si="0"/>
        <v>44153</v>
      </c>
      <c r="N6" s="36">
        <f t="shared" si="0"/>
        <v>44154</v>
      </c>
      <c r="O6" s="36">
        <f t="shared" si="0"/>
        <v>44155</v>
      </c>
      <c r="P6" s="36">
        <f t="shared" si="0"/>
        <v>44156</v>
      </c>
      <c r="Q6" s="36">
        <f t="shared" si="0"/>
        <v>44157</v>
      </c>
      <c r="R6" s="3"/>
      <c r="S6" s="36">
        <f t="shared" si="1"/>
        <v>44214</v>
      </c>
      <c r="T6" s="36">
        <f t="shared" si="1"/>
        <v>44215</v>
      </c>
      <c r="U6" s="36">
        <f t="shared" si="1"/>
        <v>44216</v>
      </c>
      <c r="V6" s="36">
        <f t="shared" si="1"/>
        <v>44217</v>
      </c>
      <c r="W6" s="36">
        <f t="shared" si="1"/>
        <v>44218</v>
      </c>
      <c r="X6" s="36">
        <f t="shared" si="1"/>
        <v>44219</v>
      </c>
      <c r="Y6" s="36">
        <f t="shared" si="1"/>
        <v>44220</v>
      </c>
    </row>
    <row r="7" spans="1:27" s="4" customFormat="1" ht="9" customHeight="1" x14ac:dyDescent="0.2">
      <c r="A7" s="371"/>
      <c r="B7" s="371"/>
      <c r="C7" s="371"/>
      <c r="D7" s="371"/>
      <c r="E7" s="371"/>
      <c r="F7" s="371"/>
      <c r="G7" s="371"/>
      <c r="H7" s="371"/>
      <c r="I7" s="25"/>
      <c r="J7" s="25"/>
      <c r="K7" s="36">
        <f t="shared" si="0"/>
        <v>44158</v>
      </c>
      <c r="L7" s="36">
        <f t="shared" si="0"/>
        <v>44159</v>
      </c>
      <c r="M7" s="36">
        <f t="shared" si="0"/>
        <v>44160</v>
      </c>
      <c r="N7" s="36">
        <f t="shared" si="0"/>
        <v>44161</v>
      </c>
      <c r="O7" s="36">
        <f t="shared" si="0"/>
        <v>44162</v>
      </c>
      <c r="P7" s="36">
        <f t="shared" si="0"/>
        <v>44163</v>
      </c>
      <c r="Q7" s="36">
        <f t="shared" si="0"/>
        <v>44164</v>
      </c>
      <c r="R7" s="3"/>
      <c r="S7" s="36">
        <f t="shared" si="1"/>
        <v>44221</v>
      </c>
      <c r="T7" s="36">
        <f t="shared" si="1"/>
        <v>44222</v>
      </c>
      <c r="U7" s="36">
        <f t="shared" si="1"/>
        <v>44223</v>
      </c>
      <c r="V7" s="36">
        <f t="shared" si="1"/>
        <v>44224</v>
      </c>
      <c r="W7" s="36">
        <f t="shared" si="1"/>
        <v>44225</v>
      </c>
      <c r="X7" s="36">
        <f t="shared" si="1"/>
        <v>44226</v>
      </c>
      <c r="Y7" s="36">
        <f t="shared" si="1"/>
        <v>44227</v>
      </c>
    </row>
    <row r="8" spans="1:27" s="5" customFormat="1" ht="9" customHeight="1" x14ac:dyDescent="0.25">
      <c r="A8" s="44"/>
      <c r="B8" s="44"/>
      <c r="C8" s="44"/>
      <c r="D8" s="44"/>
      <c r="E8" s="44"/>
      <c r="F8" s="44"/>
      <c r="G8" s="44"/>
      <c r="H8" s="44"/>
      <c r="I8" s="43"/>
      <c r="J8" s="43"/>
      <c r="K8" s="36">
        <f t="shared" si="0"/>
        <v>44165</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44165</v>
      </c>
      <c r="B9" s="374"/>
      <c r="C9" s="374">
        <f>C10</f>
        <v>44166</v>
      </c>
      <c r="D9" s="374"/>
      <c r="E9" s="374">
        <f>E10</f>
        <v>44167</v>
      </c>
      <c r="F9" s="374"/>
      <c r="G9" s="374">
        <f>G10</f>
        <v>44168</v>
      </c>
      <c r="H9" s="374"/>
      <c r="I9" s="374">
        <f>I10</f>
        <v>44169</v>
      </c>
      <c r="J9" s="374"/>
      <c r="K9" s="374">
        <f>K10</f>
        <v>44170</v>
      </c>
      <c r="L9" s="374"/>
      <c r="M9" s="374"/>
      <c r="N9" s="374"/>
      <c r="O9" s="374"/>
      <c r="P9" s="374"/>
      <c r="Q9" s="374"/>
      <c r="R9" s="374"/>
      <c r="S9" s="374">
        <f>S10</f>
        <v>44171</v>
      </c>
      <c r="T9" s="374"/>
      <c r="U9" s="374"/>
      <c r="V9" s="374"/>
      <c r="W9" s="374"/>
      <c r="X9" s="374"/>
      <c r="Y9" s="374"/>
      <c r="Z9" s="375"/>
    </row>
    <row r="10" spans="1:27" s="1" customFormat="1" ht="18.5" x14ac:dyDescent="0.25">
      <c r="A10" s="28">
        <f>$A$1-(WEEKDAY($A$1,1)-(start_day-1))-IF((WEEKDAY($A$1,1)-(start_day-1))&lt;=0,7,0)+1</f>
        <v>44165</v>
      </c>
      <c r="B10" s="29"/>
      <c r="C10" s="26">
        <f>A10+1</f>
        <v>44166</v>
      </c>
      <c r="D10" s="27"/>
      <c r="E10" s="26">
        <f>C10+1</f>
        <v>44167</v>
      </c>
      <c r="F10" s="27"/>
      <c r="G10" s="26">
        <f>E10+1</f>
        <v>44168</v>
      </c>
      <c r="H10" s="27"/>
      <c r="I10" s="26">
        <f>G10+1</f>
        <v>44169</v>
      </c>
      <c r="J10" s="27"/>
      <c r="K10" s="462">
        <f>I10+1</f>
        <v>44170</v>
      </c>
      <c r="L10" s="463"/>
      <c r="M10" s="446"/>
      <c r="N10" s="446"/>
      <c r="O10" s="446"/>
      <c r="P10" s="446"/>
      <c r="Q10" s="446"/>
      <c r="R10" s="447"/>
      <c r="S10" s="364">
        <f>K10+1</f>
        <v>44171</v>
      </c>
      <c r="T10" s="365"/>
      <c r="U10" s="366"/>
      <c r="V10" s="366"/>
      <c r="W10" s="366"/>
      <c r="X10" s="366"/>
      <c r="Y10" s="366"/>
      <c r="Z10" s="367"/>
    </row>
    <row r="11" spans="1:27" s="1" customFormat="1" x14ac:dyDescent="0.25">
      <c r="A11" s="378" t="s">
        <v>333</v>
      </c>
      <c r="B11" s="379"/>
      <c r="C11" s="408"/>
      <c r="D11" s="409"/>
      <c r="E11" s="408"/>
      <c r="F11" s="409"/>
      <c r="G11" s="408"/>
      <c r="H11" s="409"/>
      <c r="I11" s="408"/>
      <c r="J11" s="409"/>
      <c r="K11" s="453" t="s">
        <v>142</v>
      </c>
      <c r="L11" s="454"/>
      <c r="M11" s="454"/>
      <c r="N11" s="454"/>
      <c r="O11" s="454"/>
      <c r="P11" s="454"/>
      <c r="Q11" s="454"/>
      <c r="R11" s="455"/>
      <c r="S11" s="344" t="s">
        <v>387</v>
      </c>
      <c r="T11" s="345"/>
      <c r="U11" s="345"/>
      <c r="V11" s="345"/>
      <c r="W11" s="345"/>
      <c r="X11" s="345"/>
      <c r="Y11" s="345"/>
      <c r="Z11" s="359"/>
    </row>
    <row r="12" spans="1:27" s="1" customFormat="1" x14ac:dyDescent="0.25">
      <c r="A12" s="344" t="s">
        <v>386</v>
      </c>
      <c r="B12" s="345"/>
      <c r="C12" s="408"/>
      <c r="D12" s="409"/>
      <c r="E12" s="408"/>
      <c r="F12" s="409"/>
      <c r="G12" s="408"/>
      <c r="H12" s="409"/>
      <c r="I12" s="408"/>
      <c r="J12" s="409"/>
      <c r="K12" s="469" t="s">
        <v>526</v>
      </c>
      <c r="L12" s="495"/>
      <c r="M12" s="495"/>
      <c r="N12" s="495"/>
      <c r="O12" s="495"/>
      <c r="P12" s="495"/>
      <c r="Q12" s="495"/>
      <c r="R12" s="470"/>
      <c r="S12" s="344"/>
      <c r="T12" s="345"/>
      <c r="U12" s="345"/>
      <c r="V12" s="345"/>
      <c r="W12" s="345"/>
      <c r="X12" s="345"/>
      <c r="Y12" s="345"/>
      <c r="Z12" s="359"/>
    </row>
    <row r="13" spans="1:27" s="1" customFormat="1" x14ac:dyDescent="0.25">
      <c r="A13" s="344"/>
      <c r="B13" s="345"/>
      <c r="C13" s="408"/>
      <c r="D13" s="409"/>
      <c r="E13" s="408"/>
      <c r="F13" s="409"/>
      <c r="G13" s="408"/>
      <c r="H13" s="409"/>
      <c r="I13" s="408"/>
      <c r="J13" s="409"/>
      <c r="K13" s="421" t="s">
        <v>323</v>
      </c>
      <c r="L13" s="448"/>
      <c r="M13" s="448"/>
      <c r="N13" s="448"/>
      <c r="O13" s="448"/>
      <c r="P13" s="448"/>
      <c r="Q13" s="448"/>
      <c r="R13" s="429"/>
      <c r="S13" s="344"/>
      <c r="T13" s="345"/>
      <c r="U13" s="345"/>
      <c r="V13" s="345"/>
      <c r="W13" s="345"/>
      <c r="X13" s="345"/>
      <c r="Y13" s="345"/>
      <c r="Z13" s="359"/>
    </row>
    <row r="14" spans="1:27" s="1" customFormat="1" x14ac:dyDescent="0.25">
      <c r="A14" s="344"/>
      <c r="B14" s="345"/>
      <c r="C14" s="408"/>
      <c r="D14" s="409"/>
      <c r="E14" s="408"/>
      <c r="F14" s="409"/>
      <c r="G14" s="408"/>
      <c r="H14" s="409"/>
      <c r="I14" s="408"/>
      <c r="J14" s="409"/>
      <c r="K14" s="408"/>
      <c r="L14" s="442"/>
      <c r="M14" s="442"/>
      <c r="N14" s="442"/>
      <c r="O14" s="442"/>
      <c r="P14" s="442"/>
      <c r="Q14" s="442"/>
      <c r="R14" s="409"/>
      <c r="S14" s="344"/>
      <c r="T14" s="345"/>
      <c r="U14" s="345"/>
      <c r="V14" s="345"/>
      <c r="W14" s="345"/>
      <c r="X14" s="345"/>
      <c r="Y14" s="345"/>
      <c r="Z14" s="359"/>
    </row>
    <row r="15" spans="1:27" s="2" customFormat="1" ht="13.25" customHeight="1" x14ac:dyDescent="0.25">
      <c r="A15" s="350"/>
      <c r="B15" s="351"/>
      <c r="C15" s="435"/>
      <c r="D15" s="436"/>
      <c r="E15" s="435"/>
      <c r="F15" s="436"/>
      <c r="G15" s="435"/>
      <c r="H15" s="436"/>
      <c r="I15" s="435"/>
      <c r="J15" s="436"/>
      <c r="K15" s="435"/>
      <c r="L15" s="445"/>
      <c r="M15" s="445"/>
      <c r="N15" s="445"/>
      <c r="O15" s="445"/>
      <c r="P15" s="445"/>
      <c r="Q15" s="445"/>
      <c r="R15" s="436"/>
      <c r="S15" s="350"/>
      <c r="T15" s="351"/>
      <c r="U15" s="351"/>
      <c r="V15" s="351"/>
      <c r="W15" s="351"/>
      <c r="X15" s="351"/>
      <c r="Y15" s="351"/>
      <c r="Z15" s="356"/>
      <c r="AA15" s="1"/>
    </row>
    <row r="16" spans="1:27" s="1" customFormat="1" ht="18.5" x14ac:dyDescent="0.25">
      <c r="A16" s="28">
        <f>S10+1</f>
        <v>44172</v>
      </c>
      <c r="B16" s="29"/>
      <c r="C16" s="26">
        <f>A16+1</f>
        <v>44173</v>
      </c>
      <c r="D16" s="27"/>
      <c r="E16" s="26">
        <f>C16+1</f>
        <v>44174</v>
      </c>
      <c r="F16" s="27"/>
      <c r="G16" s="26">
        <f>E16+1</f>
        <v>44175</v>
      </c>
      <c r="H16" s="27"/>
      <c r="I16" s="26">
        <f>G16+1</f>
        <v>44176</v>
      </c>
      <c r="J16" s="27"/>
      <c r="K16" s="462">
        <f>I16+1</f>
        <v>44177</v>
      </c>
      <c r="L16" s="463"/>
      <c r="M16" s="446"/>
      <c r="N16" s="446"/>
      <c r="O16" s="446"/>
      <c r="P16" s="446"/>
      <c r="Q16" s="446"/>
      <c r="R16" s="447"/>
      <c r="S16" s="364">
        <f>K16+1</f>
        <v>44178</v>
      </c>
      <c r="T16" s="365"/>
      <c r="U16" s="366"/>
      <c r="V16" s="366"/>
      <c r="W16" s="366"/>
      <c r="X16" s="366"/>
      <c r="Y16" s="366"/>
      <c r="Z16" s="367"/>
    </row>
    <row r="17" spans="1:27" s="1" customFormat="1" x14ac:dyDescent="0.25">
      <c r="A17" s="344"/>
      <c r="B17" s="345"/>
      <c r="C17" s="408"/>
      <c r="D17" s="409"/>
      <c r="E17" s="421" t="s">
        <v>195</v>
      </c>
      <c r="F17" s="429"/>
      <c r="G17" s="408" t="s">
        <v>26</v>
      </c>
      <c r="H17" s="409"/>
      <c r="I17" s="408"/>
      <c r="J17" s="409"/>
      <c r="K17" s="421" t="s">
        <v>142</v>
      </c>
      <c r="L17" s="448"/>
      <c r="M17" s="448"/>
      <c r="N17" s="448"/>
      <c r="O17" s="448"/>
      <c r="P17" s="448"/>
      <c r="Q17" s="448"/>
      <c r="R17" s="429"/>
      <c r="S17" s="344" t="s">
        <v>80</v>
      </c>
      <c r="T17" s="345"/>
      <c r="U17" s="345"/>
      <c r="V17" s="345"/>
      <c r="W17" s="345"/>
      <c r="X17" s="345"/>
      <c r="Y17" s="345"/>
      <c r="Z17" s="359"/>
    </row>
    <row r="18" spans="1:27" s="1" customFormat="1" x14ac:dyDescent="0.25">
      <c r="A18" s="344"/>
      <c r="B18" s="345"/>
      <c r="C18" s="408"/>
      <c r="D18" s="409"/>
      <c r="E18" s="408"/>
      <c r="F18" s="409"/>
      <c r="G18" s="408"/>
      <c r="H18" s="409"/>
      <c r="I18" s="408"/>
      <c r="J18" s="409"/>
      <c r="K18" s="515" t="s">
        <v>525</v>
      </c>
      <c r="L18" s="516"/>
      <c r="M18" s="516"/>
      <c r="N18" s="516"/>
      <c r="O18" s="516"/>
      <c r="P18" s="516"/>
      <c r="Q18" s="516"/>
      <c r="R18" s="517"/>
      <c r="S18" s="344"/>
      <c r="T18" s="345"/>
      <c r="U18" s="345"/>
      <c r="V18" s="345"/>
      <c r="W18" s="345"/>
      <c r="X18" s="345"/>
      <c r="Y18" s="345"/>
      <c r="Z18" s="359"/>
    </row>
    <row r="19" spans="1:27" s="1" customFormat="1" x14ac:dyDescent="0.25">
      <c r="A19" s="344"/>
      <c r="B19" s="345"/>
      <c r="C19" s="408"/>
      <c r="D19" s="409"/>
      <c r="E19" s="408"/>
      <c r="F19" s="409"/>
      <c r="G19" s="408"/>
      <c r="H19" s="409"/>
      <c r="I19" s="408"/>
      <c r="J19" s="409"/>
      <c r="K19" s="408"/>
      <c r="L19" s="442"/>
      <c r="M19" s="442"/>
      <c r="N19" s="442"/>
      <c r="O19" s="442"/>
      <c r="P19" s="442"/>
      <c r="Q19" s="442"/>
      <c r="R19" s="409"/>
      <c r="S19" s="344"/>
      <c r="T19" s="345"/>
      <c r="U19" s="345"/>
      <c r="V19" s="345"/>
      <c r="W19" s="345"/>
      <c r="X19" s="345"/>
      <c r="Y19" s="345"/>
      <c r="Z19" s="359"/>
    </row>
    <row r="20" spans="1:27" s="1" customFormat="1" x14ac:dyDescent="0.25">
      <c r="A20" s="344"/>
      <c r="B20" s="345"/>
      <c r="C20" s="408"/>
      <c r="D20" s="409"/>
      <c r="E20" s="408"/>
      <c r="F20" s="409"/>
      <c r="G20" s="408"/>
      <c r="H20" s="409"/>
      <c r="I20" s="408"/>
      <c r="J20" s="409"/>
      <c r="K20" s="408"/>
      <c r="L20" s="442"/>
      <c r="M20" s="442"/>
      <c r="N20" s="442"/>
      <c r="O20" s="442"/>
      <c r="P20" s="442"/>
      <c r="Q20" s="442"/>
      <c r="R20" s="409"/>
      <c r="S20" s="344"/>
      <c r="T20" s="345"/>
      <c r="U20" s="345"/>
      <c r="V20" s="345"/>
      <c r="W20" s="345"/>
      <c r="X20" s="345"/>
      <c r="Y20" s="345"/>
      <c r="Z20" s="359"/>
    </row>
    <row r="21" spans="1:27" s="2" customFormat="1" ht="13.25" customHeight="1" x14ac:dyDescent="0.25">
      <c r="A21" s="350"/>
      <c r="B21" s="351"/>
      <c r="C21" s="435"/>
      <c r="D21" s="436"/>
      <c r="E21" s="435"/>
      <c r="F21" s="436"/>
      <c r="G21" s="435"/>
      <c r="H21" s="436"/>
      <c r="I21" s="435"/>
      <c r="J21" s="436"/>
      <c r="K21" s="435"/>
      <c r="L21" s="445"/>
      <c r="M21" s="445"/>
      <c r="N21" s="445"/>
      <c r="O21" s="445"/>
      <c r="P21" s="445"/>
      <c r="Q21" s="445"/>
      <c r="R21" s="436"/>
      <c r="S21" s="350"/>
      <c r="T21" s="351"/>
      <c r="U21" s="351"/>
      <c r="V21" s="351"/>
      <c r="W21" s="351"/>
      <c r="X21" s="351"/>
      <c r="Y21" s="351"/>
      <c r="Z21" s="356"/>
      <c r="AA21" s="1"/>
    </row>
    <row r="22" spans="1:27" s="1" customFormat="1" ht="18.5" x14ac:dyDescent="0.25">
      <c r="A22" s="28">
        <f>S16+1</f>
        <v>44179</v>
      </c>
      <c r="B22" s="29"/>
      <c r="C22" s="26">
        <f>A22+1</f>
        <v>44180</v>
      </c>
      <c r="D22" s="27"/>
      <c r="E22" s="26">
        <f>C22+1</f>
        <v>44181</v>
      </c>
      <c r="F22" s="27"/>
      <c r="G22" s="26">
        <f>E22+1</f>
        <v>44182</v>
      </c>
      <c r="H22" s="27"/>
      <c r="I22" s="26">
        <f>G22+1</f>
        <v>44183</v>
      </c>
      <c r="J22" s="27"/>
      <c r="K22" s="462">
        <f>I22+1</f>
        <v>44184</v>
      </c>
      <c r="L22" s="463"/>
      <c r="M22" s="446"/>
      <c r="N22" s="446"/>
      <c r="O22" s="446"/>
      <c r="P22" s="446"/>
      <c r="Q22" s="446"/>
      <c r="R22" s="447"/>
      <c r="S22" s="364">
        <f>K22+1</f>
        <v>44185</v>
      </c>
      <c r="T22" s="365"/>
      <c r="U22" s="366"/>
      <c r="V22" s="366"/>
      <c r="W22" s="366"/>
      <c r="X22" s="366"/>
      <c r="Y22" s="366"/>
      <c r="Z22" s="367"/>
    </row>
    <row r="23" spans="1:27" s="1" customFormat="1" x14ac:dyDescent="0.25">
      <c r="A23" s="344" t="s">
        <v>277</v>
      </c>
      <c r="B23" s="345"/>
      <c r="C23" s="453" t="s">
        <v>299</v>
      </c>
      <c r="D23" s="455"/>
      <c r="E23" s="408"/>
      <c r="F23" s="409"/>
      <c r="G23" s="408"/>
      <c r="H23" s="409"/>
      <c r="I23" s="408"/>
      <c r="J23" s="409"/>
      <c r="K23" s="408" t="s">
        <v>389</v>
      </c>
      <c r="L23" s="442"/>
      <c r="M23" s="442"/>
      <c r="N23" s="442"/>
      <c r="O23" s="442"/>
      <c r="P23" s="442"/>
      <c r="Q23" s="442"/>
      <c r="R23" s="409"/>
      <c r="S23" s="344"/>
      <c r="T23" s="345"/>
      <c r="U23" s="345"/>
      <c r="V23" s="345"/>
      <c r="W23" s="345"/>
      <c r="X23" s="345"/>
      <c r="Y23" s="345"/>
      <c r="Z23" s="359"/>
    </row>
    <row r="24" spans="1:27" s="1" customFormat="1" x14ac:dyDescent="0.25">
      <c r="A24" s="344" t="s">
        <v>388</v>
      </c>
      <c r="B24" s="345"/>
      <c r="C24" s="408"/>
      <c r="D24" s="409"/>
      <c r="E24" s="408"/>
      <c r="F24" s="409"/>
      <c r="G24" s="408"/>
      <c r="H24" s="409"/>
      <c r="I24" s="408"/>
      <c r="J24" s="409"/>
      <c r="K24" s="408" t="s">
        <v>390</v>
      </c>
      <c r="L24" s="442"/>
      <c r="M24" s="442"/>
      <c r="N24" s="442"/>
      <c r="O24" s="442"/>
      <c r="P24" s="442"/>
      <c r="Q24" s="442"/>
      <c r="R24" s="409"/>
      <c r="S24" s="344"/>
      <c r="T24" s="345"/>
      <c r="U24" s="345"/>
      <c r="V24" s="345"/>
      <c r="W24" s="345"/>
      <c r="X24" s="345"/>
      <c r="Y24" s="345"/>
      <c r="Z24" s="359"/>
    </row>
    <row r="25" spans="1:27" s="1" customFormat="1" x14ac:dyDescent="0.25">
      <c r="A25" s="376" t="s">
        <v>298</v>
      </c>
      <c r="B25" s="377"/>
      <c r="C25" s="408"/>
      <c r="D25" s="409"/>
      <c r="E25" s="408"/>
      <c r="F25" s="409"/>
      <c r="G25" s="408"/>
      <c r="H25" s="409"/>
      <c r="I25" s="408"/>
      <c r="J25" s="409"/>
      <c r="K25" s="408"/>
      <c r="L25" s="442"/>
      <c r="M25" s="442"/>
      <c r="N25" s="442"/>
      <c r="O25" s="442"/>
      <c r="P25" s="442"/>
      <c r="Q25" s="442"/>
      <c r="R25" s="409"/>
      <c r="S25" s="344"/>
      <c r="T25" s="345"/>
      <c r="U25" s="345"/>
      <c r="V25" s="345"/>
      <c r="W25" s="345"/>
      <c r="X25" s="345"/>
      <c r="Y25" s="345"/>
      <c r="Z25" s="359"/>
    </row>
    <row r="26" spans="1:27" s="1" customFormat="1" x14ac:dyDescent="0.25">
      <c r="A26" s="344"/>
      <c r="B26" s="345"/>
      <c r="C26" s="408"/>
      <c r="D26" s="409"/>
      <c r="E26" s="408"/>
      <c r="F26" s="409"/>
      <c r="G26" s="408"/>
      <c r="H26" s="409"/>
      <c r="I26" s="408"/>
      <c r="J26" s="409"/>
      <c r="K26" s="408"/>
      <c r="L26" s="442"/>
      <c r="M26" s="442"/>
      <c r="N26" s="442"/>
      <c r="O26" s="442"/>
      <c r="P26" s="442"/>
      <c r="Q26" s="442"/>
      <c r="R26" s="409"/>
      <c r="S26" s="344"/>
      <c r="T26" s="345"/>
      <c r="U26" s="345"/>
      <c r="V26" s="345"/>
      <c r="W26" s="345"/>
      <c r="X26" s="345"/>
      <c r="Y26" s="345"/>
      <c r="Z26" s="359"/>
    </row>
    <row r="27" spans="1:27" s="2" customFormat="1" x14ac:dyDescent="0.25">
      <c r="A27" s="350"/>
      <c r="B27" s="351"/>
      <c r="C27" s="435"/>
      <c r="D27" s="436"/>
      <c r="E27" s="435"/>
      <c r="F27" s="436"/>
      <c r="G27" s="435"/>
      <c r="H27" s="436"/>
      <c r="I27" s="435"/>
      <c r="J27" s="436"/>
      <c r="K27" s="435"/>
      <c r="L27" s="445"/>
      <c r="M27" s="445"/>
      <c r="N27" s="445"/>
      <c r="O27" s="445"/>
      <c r="P27" s="445"/>
      <c r="Q27" s="445"/>
      <c r="R27" s="436"/>
      <c r="S27" s="350"/>
      <c r="T27" s="351"/>
      <c r="U27" s="351"/>
      <c r="V27" s="351"/>
      <c r="W27" s="351"/>
      <c r="X27" s="351"/>
      <c r="Y27" s="351"/>
      <c r="Z27" s="356"/>
      <c r="AA27" s="1"/>
    </row>
    <row r="28" spans="1:27" s="1" customFormat="1" ht="18.5" x14ac:dyDescent="0.25">
      <c r="A28" s="28">
        <f>S22+1</f>
        <v>44186</v>
      </c>
      <c r="B28" s="29"/>
      <c r="C28" s="26">
        <f>A28+1</f>
        <v>44187</v>
      </c>
      <c r="D28" s="27"/>
      <c r="E28" s="26">
        <f>C28+1</f>
        <v>44188</v>
      </c>
      <c r="F28" s="27"/>
      <c r="G28" s="26">
        <f>E28+1</f>
        <v>44189</v>
      </c>
      <c r="H28" s="27"/>
      <c r="I28" s="26">
        <f>G28+1</f>
        <v>44190</v>
      </c>
      <c r="J28" s="27"/>
      <c r="K28" s="462">
        <f>I28+1</f>
        <v>44191</v>
      </c>
      <c r="L28" s="463"/>
      <c r="M28" s="446"/>
      <c r="N28" s="446"/>
      <c r="O28" s="446"/>
      <c r="P28" s="446"/>
      <c r="Q28" s="446"/>
      <c r="R28" s="447"/>
      <c r="S28" s="364">
        <f>K28+1</f>
        <v>44192</v>
      </c>
      <c r="T28" s="365"/>
      <c r="U28" s="366"/>
      <c r="V28" s="366"/>
      <c r="W28" s="366"/>
      <c r="X28" s="366"/>
      <c r="Y28" s="366"/>
      <c r="Z28" s="367"/>
    </row>
    <row r="29" spans="1:27" s="1" customFormat="1" x14ac:dyDescent="0.25">
      <c r="A29" s="344"/>
      <c r="B29" s="345"/>
      <c r="C29" s="408"/>
      <c r="D29" s="409"/>
      <c r="E29" s="408"/>
      <c r="F29" s="409"/>
      <c r="G29" s="408"/>
      <c r="H29" s="409"/>
      <c r="I29" s="408"/>
      <c r="J29" s="409"/>
      <c r="K29" s="421" t="s">
        <v>324</v>
      </c>
      <c r="L29" s="448"/>
      <c r="M29" s="448"/>
      <c r="N29" s="448"/>
      <c r="O29" s="448"/>
      <c r="P29" s="448"/>
      <c r="Q29" s="448"/>
      <c r="R29" s="429"/>
      <c r="S29" s="344" t="s">
        <v>278</v>
      </c>
      <c r="T29" s="345"/>
      <c r="U29" s="345"/>
      <c r="V29" s="345"/>
      <c r="W29" s="345"/>
      <c r="X29" s="345"/>
      <c r="Y29" s="345"/>
      <c r="Z29" s="359"/>
    </row>
    <row r="30" spans="1:27" s="1" customFormat="1" x14ac:dyDescent="0.25">
      <c r="A30" s="344"/>
      <c r="B30" s="345"/>
      <c r="C30" s="408"/>
      <c r="D30" s="409"/>
      <c r="E30" s="408"/>
      <c r="F30" s="409"/>
      <c r="G30" s="408"/>
      <c r="H30" s="409"/>
      <c r="I30" s="408"/>
      <c r="J30" s="409"/>
      <c r="K30" s="408"/>
      <c r="L30" s="442"/>
      <c r="M30" s="442"/>
      <c r="N30" s="442"/>
      <c r="O30" s="442"/>
      <c r="P30" s="442"/>
      <c r="Q30" s="442"/>
      <c r="R30" s="409"/>
      <c r="S30" s="344"/>
      <c r="T30" s="345"/>
      <c r="U30" s="345"/>
      <c r="V30" s="345"/>
      <c r="W30" s="345"/>
      <c r="X30" s="345"/>
      <c r="Y30" s="345"/>
      <c r="Z30" s="359"/>
    </row>
    <row r="31" spans="1:27" s="1" customFormat="1" x14ac:dyDescent="0.25">
      <c r="A31" s="344"/>
      <c r="B31" s="345"/>
      <c r="C31" s="408"/>
      <c r="D31" s="409"/>
      <c r="E31" s="408"/>
      <c r="F31" s="409"/>
      <c r="G31" s="408"/>
      <c r="H31" s="409"/>
      <c r="I31" s="408"/>
      <c r="J31" s="409"/>
      <c r="K31" s="408"/>
      <c r="L31" s="442"/>
      <c r="M31" s="442"/>
      <c r="N31" s="442"/>
      <c r="O31" s="442"/>
      <c r="P31" s="442"/>
      <c r="Q31" s="442"/>
      <c r="R31" s="409"/>
      <c r="S31" s="344"/>
      <c r="T31" s="345"/>
      <c r="U31" s="345"/>
      <c r="V31" s="345"/>
      <c r="W31" s="345"/>
      <c r="X31" s="345"/>
      <c r="Y31" s="345"/>
      <c r="Z31" s="359"/>
    </row>
    <row r="32" spans="1:27" s="1" customFormat="1" x14ac:dyDescent="0.25">
      <c r="A32" s="344"/>
      <c r="B32" s="345"/>
      <c r="C32" s="408"/>
      <c r="D32" s="409"/>
      <c r="E32" s="408"/>
      <c r="F32" s="409"/>
      <c r="G32" s="408"/>
      <c r="H32" s="409"/>
      <c r="I32" s="408"/>
      <c r="J32" s="409"/>
      <c r="K32" s="408"/>
      <c r="L32" s="442"/>
      <c r="M32" s="442"/>
      <c r="N32" s="442"/>
      <c r="O32" s="442"/>
      <c r="P32" s="442"/>
      <c r="Q32" s="442"/>
      <c r="R32" s="409"/>
      <c r="S32" s="344"/>
      <c r="T32" s="345"/>
      <c r="U32" s="345"/>
      <c r="V32" s="345"/>
      <c r="W32" s="345"/>
      <c r="X32" s="345"/>
      <c r="Y32" s="345"/>
      <c r="Z32" s="359"/>
    </row>
    <row r="33" spans="1:27" s="2" customFormat="1" x14ac:dyDescent="0.25">
      <c r="A33" s="350"/>
      <c r="B33" s="351"/>
      <c r="C33" s="435"/>
      <c r="D33" s="436"/>
      <c r="E33" s="435"/>
      <c r="F33" s="436"/>
      <c r="G33" s="435"/>
      <c r="H33" s="436"/>
      <c r="I33" s="435"/>
      <c r="J33" s="436"/>
      <c r="K33" s="435"/>
      <c r="L33" s="445"/>
      <c r="M33" s="445"/>
      <c r="N33" s="445"/>
      <c r="O33" s="445"/>
      <c r="P33" s="445"/>
      <c r="Q33" s="445"/>
      <c r="R33" s="436"/>
      <c r="S33" s="350"/>
      <c r="T33" s="351"/>
      <c r="U33" s="351"/>
      <c r="V33" s="351"/>
      <c r="W33" s="351"/>
      <c r="X33" s="351"/>
      <c r="Y33" s="351"/>
      <c r="Z33" s="356"/>
      <c r="AA33" s="1"/>
    </row>
    <row r="34" spans="1:27" s="1" customFormat="1" ht="18.5" x14ac:dyDescent="0.25">
      <c r="A34" s="28">
        <f>S28+1</f>
        <v>44193</v>
      </c>
      <c r="B34" s="29"/>
      <c r="C34" s="26">
        <f>A34+1</f>
        <v>44194</v>
      </c>
      <c r="D34" s="27"/>
      <c r="E34" s="26">
        <f>C34+1</f>
        <v>44195</v>
      </c>
      <c r="F34" s="27"/>
      <c r="G34" s="26">
        <f>E34+1</f>
        <v>44196</v>
      </c>
      <c r="H34" s="27"/>
      <c r="I34" s="26">
        <f>G34+1</f>
        <v>44197</v>
      </c>
      <c r="J34" s="27"/>
      <c r="K34" s="462">
        <f>I34+1</f>
        <v>44198</v>
      </c>
      <c r="L34" s="463"/>
      <c r="M34" s="446"/>
      <c r="N34" s="446"/>
      <c r="O34" s="446"/>
      <c r="P34" s="446"/>
      <c r="Q34" s="446"/>
      <c r="R34" s="447"/>
      <c r="S34" s="364">
        <f>K34+1</f>
        <v>44199</v>
      </c>
      <c r="T34" s="365"/>
      <c r="U34" s="366"/>
      <c r="V34" s="366"/>
      <c r="W34" s="366"/>
      <c r="X34" s="366"/>
      <c r="Y34" s="366"/>
      <c r="Z34" s="367"/>
    </row>
    <row r="35" spans="1:27" s="1" customFormat="1" x14ac:dyDescent="0.25">
      <c r="A35" s="344"/>
      <c r="B35" s="345"/>
      <c r="C35" s="408"/>
      <c r="D35" s="409"/>
      <c r="E35" s="408"/>
      <c r="F35" s="409"/>
      <c r="G35" s="421" t="s">
        <v>325</v>
      </c>
      <c r="H35" s="429"/>
      <c r="I35" s="408"/>
      <c r="J35" s="409"/>
      <c r="K35" s="408"/>
      <c r="L35" s="442"/>
      <c r="M35" s="442"/>
      <c r="N35" s="442"/>
      <c r="O35" s="442"/>
      <c r="P35" s="442"/>
      <c r="Q35" s="442"/>
      <c r="R35" s="409"/>
      <c r="S35" s="344"/>
      <c r="T35" s="345"/>
      <c r="U35" s="345"/>
      <c r="V35" s="345"/>
      <c r="W35" s="345"/>
      <c r="X35" s="345"/>
      <c r="Y35" s="345"/>
      <c r="Z35" s="359"/>
    </row>
    <row r="36" spans="1:27" s="1" customFormat="1" x14ac:dyDescent="0.25">
      <c r="A36" s="344"/>
      <c r="B36" s="345"/>
      <c r="C36" s="408"/>
      <c r="D36" s="409"/>
      <c r="E36" s="408"/>
      <c r="F36" s="409"/>
      <c r="G36" s="408"/>
      <c r="H36" s="409"/>
      <c r="I36" s="408"/>
      <c r="J36" s="409"/>
      <c r="K36" s="408"/>
      <c r="L36" s="442"/>
      <c r="M36" s="442"/>
      <c r="N36" s="442"/>
      <c r="O36" s="442"/>
      <c r="P36" s="442"/>
      <c r="Q36" s="442"/>
      <c r="R36" s="409"/>
      <c r="S36" s="344"/>
      <c r="T36" s="345"/>
      <c r="U36" s="345"/>
      <c r="V36" s="345"/>
      <c r="W36" s="345"/>
      <c r="X36" s="345"/>
      <c r="Y36" s="345"/>
      <c r="Z36" s="359"/>
    </row>
    <row r="37" spans="1:27" s="1" customFormat="1" x14ac:dyDescent="0.25">
      <c r="A37" s="344"/>
      <c r="B37" s="345"/>
      <c r="C37" s="408"/>
      <c r="D37" s="409"/>
      <c r="E37" s="408"/>
      <c r="F37" s="409"/>
      <c r="G37" s="408"/>
      <c r="H37" s="409"/>
      <c r="I37" s="408"/>
      <c r="J37" s="409"/>
      <c r="K37" s="408"/>
      <c r="L37" s="442"/>
      <c r="M37" s="442"/>
      <c r="N37" s="442"/>
      <c r="O37" s="442"/>
      <c r="P37" s="442"/>
      <c r="Q37" s="442"/>
      <c r="R37" s="409"/>
      <c r="S37" s="344"/>
      <c r="T37" s="345"/>
      <c r="U37" s="345"/>
      <c r="V37" s="345"/>
      <c r="W37" s="345"/>
      <c r="X37" s="345"/>
      <c r="Y37" s="345"/>
      <c r="Z37" s="359"/>
    </row>
    <row r="38" spans="1:27" s="1" customFormat="1" x14ac:dyDescent="0.25">
      <c r="A38" s="344"/>
      <c r="B38" s="345"/>
      <c r="C38" s="408"/>
      <c r="D38" s="409"/>
      <c r="E38" s="408"/>
      <c r="F38" s="409"/>
      <c r="G38" s="408"/>
      <c r="H38" s="409"/>
      <c r="I38" s="408"/>
      <c r="J38" s="409"/>
      <c r="K38" s="408"/>
      <c r="L38" s="442"/>
      <c r="M38" s="442"/>
      <c r="N38" s="442"/>
      <c r="O38" s="442"/>
      <c r="P38" s="442"/>
      <c r="Q38" s="442"/>
      <c r="R38" s="409"/>
      <c r="S38" s="344"/>
      <c r="T38" s="345"/>
      <c r="U38" s="345"/>
      <c r="V38" s="345"/>
      <c r="W38" s="345"/>
      <c r="X38" s="345"/>
      <c r="Y38" s="345"/>
      <c r="Z38" s="359"/>
    </row>
    <row r="39" spans="1:27" s="2" customFormat="1" x14ac:dyDescent="0.25">
      <c r="A39" s="350"/>
      <c r="B39" s="351"/>
      <c r="C39" s="435"/>
      <c r="D39" s="436"/>
      <c r="E39" s="435"/>
      <c r="F39" s="436"/>
      <c r="G39" s="435"/>
      <c r="H39" s="436"/>
      <c r="I39" s="435"/>
      <c r="J39" s="436"/>
      <c r="K39" s="435"/>
      <c r="L39" s="445"/>
      <c r="M39" s="445"/>
      <c r="N39" s="445"/>
      <c r="O39" s="445"/>
      <c r="P39" s="445"/>
      <c r="Q39" s="445"/>
      <c r="R39" s="436"/>
      <c r="S39" s="350"/>
      <c r="T39" s="351"/>
      <c r="U39" s="351"/>
      <c r="V39" s="351"/>
      <c r="W39" s="351"/>
      <c r="X39" s="351"/>
      <c r="Y39" s="351"/>
      <c r="Z39" s="356"/>
      <c r="AA39" s="1"/>
    </row>
    <row r="40" spans="1:27" ht="18.5" x14ac:dyDescent="0.3">
      <c r="A40" s="28">
        <f>S34+1</f>
        <v>44200</v>
      </c>
      <c r="B40" s="29"/>
      <c r="C40" s="26">
        <f>A40+1</f>
        <v>44201</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5">
      <c r="A41" s="344"/>
      <c r="B41" s="345"/>
      <c r="C41" s="408"/>
      <c r="D41" s="409"/>
      <c r="E41" s="114" t="s">
        <v>383</v>
      </c>
      <c r="F41" s="115"/>
      <c r="G41" s="115"/>
      <c r="H41" s="115"/>
      <c r="I41" s="6"/>
      <c r="J41" s="6"/>
      <c r="K41" s="6"/>
      <c r="L41" s="6"/>
      <c r="M41" s="6"/>
      <c r="N41" s="6"/>
      <c r="O41" s="6"/>
      <c r="P41" s="6"/>
      <c r="Q41" s="6"/>
      <c r="R41" s="6"/>
      <c r="S41" s="6"/>
      <c r="T41" s="6"/>
      <c r="U41" s="6"/>
      <c r="V41" s="6"/>
      <c r="W41" s="6"/>
      <c r="X41" s="6"/>
      <c r="Y41" s="6"/>
      <c r="Z41" s="9"/>
    </row>
    <row r="42" spans="1:27" x14ac:dyDescent="0.25">
      <c r="A42" s="344"/>
      <c r="B42" s="345"/>
      <c r="C42" s="408"/>
      <c r="D42" s="409"/>
      <c r="E42" s="116" t="s">
        <v>384</v>
      </c>
      <c r="F42" s="115"/>
      <c r="G42" s="115"/>
      <c r="H42" s="115"/>
      <c r="I42" s="6"/>
      <c r="J42" s="6"/>
      <c r="K42" s="6"/>
      <c r="L42" s="6"/>
      <c r="M42" s="6"/>
      <c r="N42" s="6"/>
      <c r="O42" s="6"/>
      <c r="P42" s="6"/>
      <c r="Q42" s="6"/>
      <c r="R42" s="6"/>
      <c r="S42" s="6"/>
      <c r="T42" s="6"/>
      <c r="U42" s="6"/>
      <c r="V42" s="6"/>
      <c r="W42" s="6"/>
      <c r="X42" s="6"/>
      <c r="Y42" s="6"/>
      <c r="Z42" s="8"/>
    </row>
    <row r="43" spans="1:27" x14ac:dyDescent="0.25">
      <c r="A43" s="344"/>
      <c r="B43" s="345"/>
      <c r="C43" s="408"/>
      <c r="D43" s="409"/>
      <c r="E43" s="117" t="s">
        <v>483</v>
      </c>
      <c r="F43" s="115"/>
      <c r="G43" s="115"/>
      <c r="H43" s="115"/>
      <c r="I43" s="6"/>
      <c r="J43" s="6"/>
      <c r="K43" s="6"/>
      <c r="L43" s="6"/>
      <c r="M43" s="6"/>
      <c r="N43" s="6"/>
      <c r="O43" s="6"/>
      <c r="P43" s="6"/>
      <c r="Q43" s="6"/>
      <c r="R43" s="6"/>
      <c r="S43" s="6"/>
      <c r="T43" s="6"/>
      <c r="U43" s="6"/>
      <c r="V43" s="6"/>
      <c r="W43" s="6"/>
      <c r="X43" s="6"/>
      <c r="Y43" s="6"/>
      <c r="Z43" s="8"/>
    </row>
    <row r="44" spans="1:27" x14ac:dyDescent="0.25">
      <c r="A44" s="344"/>
      <c r="B44" s="345"/>
      <c r="C44" s="408"/>
      <c r="D44" s="409"/>
      <c r="E44" s="118" t="s">
        <v>385</v>
      </c>
      <c r="F44" s="115"/>
      <c r="G44" s="115"/>
      <c r="H44" s="115"/>
      <c r="I44" s="6"/>
      <c r="J44" s="6"/>
      <c r="K44" s="417" t="s">
        <v>9</v>
      </c>
      <c r="L44" s="417"/>
      <c r="M44" s="417"/>
      <c r="N44" s="417"/>
      <c r="O44" s="417"/>
      <c r="P44" s="417"/>
      <c r="Q44" s="417"/>
      <c r="R44" s="417"/>
      <c r="S44" s="417"/>
      <c r="T44" s="417"/>
      <c r="U44" s="417"/>
      <c r="V44" s="417"/>
      <c r="W44" s="417"/>
      <c r="X44" s="417"/>
      <c r="Y44" s="417"/>
      <c r="Z44" s="418"/>
    </row>
    <row r="45" spans="1:27" s="1" customFormat="1" x14ac:dyDescent="0.25">
      <c r="A45" s="350"/>
      <c r="B45" s="351"/>
      <c r="C45" s="435"/>
      <c r="D45" s="436"/>
      <c r="E45" s="33"/>
      <c r="F45" s="34"/>
      <c r="G45" s="34"/>
      <c r="H45" s="34"/>
      <c r="I45" s="34"/>
      <c r="J45" s="34"/>
      <c r="K45" s="415" t="s">
        <v>8</v>
      </c>
      <c r="L45" s="415"/>
      <c r="M45" s="415"/>
      <c r="N45" s="415"/>
      <c r="O45" s="415"/>
      <c r="P45" s="415"/>
      <c r="Q45" s="415"/>
      <c r="R45" s="415"/>
      <c r="S45" s="415"/>
      <c r="T45" s="415"/>
      <c r="U45" s="415"/>
      <c r="V45" s="415"/>
      <c r="W45" s="415"/>
      <c r="X45" s="415"/>
      <c r="Y45" s="415"/>
      <c r="Z45" s="416"/>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03" priority="3">
      <formula>MONTH(A10)&lt;&gt;MONTH($A$1)</formula>
    </cfRule>
    <cfRule type="expression" dxfId="102" priority="4">
      <formula>OR(WEEKDAY(A10,1)=1,WEEKDAY(A10,1)=7)</formula>
    </cfRule>
  </conditionalFormatting>
  <conditionalFormatting sqref="I10 I16 I22 I28 I34">
    <cfRule type="expression" dxfId="101" priority="1">
      <formula>MONTH(I10)&lt;&gt;MONTH($A$1)</formula>
    </cfRule>
    <cfRule type="expression" dxfId="100" priority="2">
      <formula>OR(WEEKDAY(I10,1)=1,WEEKDAY(I10,1)=7)</formula>
    </cfRule>
  </conditionalFormatting>
  <hyperlinks>
    <hyperlink ref="K45" r:id="rId1" xr:uid="{00000000-0004-0000-0700-000000000000}"/>
    <hyperlink ref="K44:Z44" r:id="rId2" display="Calendar Templates by Vertex42" xr:uid="{00000000-0004-0000-0700-000001000000}"/>
    <hyperlink ref="K45:Z45" r:id="rId3" display="https://www.vertex42.com/calendars/" xr:uid="{00000000-0004-0000-0700-000002000000}"/>
  </hyperlinks>
  <printOptions horizontalCentered="1"/>
  <pageMargins left="0.23622047244094491" right="0.23622047244094491" top="0.74803149606299213" bottom="0.74803149606299213" header="0.31496062992125984" footer="0.31496062992125984"/>
  <pageSetup paperSize="9" scale="82"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244CE-5571-4ADB-9794-7D563D6EF374}">
  <sheetPr>
    <pageSetUpPr fitToPage="1"/>
  </sheetPr>
  <dimension ref="A1:AA45"/>
  <sheetViews>
    <sheetView topLeftCell="A18" workbookViewId="0">
      <selection activeCell="K30" sqref="K30:R30"/>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44197</v>
      </c>
      <c r="B1" s="518"/>
      <c r="C1" s="518"/>
      <c r="D1" s="518"/>
      <c r="E1" s="518"/>
      <c r="F1" s="518"/>
      <c r="G1" s="518"/>
      <c r="H1" s="518"/>
      <c r="I1" s="62"/>
      <c r="J1" s="62"/>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62"/>
      <c r="J2" s="62"/>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62"/>
      <c r="J3" s="62"/>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62"/>
      <c r="J4" s="62"/>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62"/>
      <c r="J5" s="62"/>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62"/>
      <c r="J6" s="62"/>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62"/>
      <c r="J7" s="62"/>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44193</v>
      </c>
      <c r="B9" s="374"/>
      <c r="C9" s="374">
        <f>C10</f>
        <v>44194</v>
      </c>
      <c r="D9" s="374"/>
      <c r="E9" s="374">
        <f>E10</f>
        <v>44195</v>
      </c>
      <c r="F9" s="374"/>
      <c r="G9" s="374">
        <f>G10</f>
        <v>44196</v>
      </c>
      <c r="H9" s="374"/>
      <c r="I9" s="374">
        <f>I10</f>
        <v>44197</v>
      </c>
      <c r="J9" s="374"/>
      <c r="K9" s="374">
        <f>K10</f>
        <v>44198</v>
      </c>
      <c r="L9" s="374"/>
      <c r="M9" s="374"/>
      <c r="N9" s="374"/>
      <c r="O9" s="374"/>
      <c r="P9" s="374"/>
      <c r="Q9" s="374"/>
      <c r="R9" s="374"/>
      <c r="S9" s="374">
        <f>S10</f>
        <v>44199</v>
      </c>
      <c r="T9" s="374"/>
      <c r="U9" s="374"/>
      <c r="V9" s="374"/>
      <c r="W9" s="374"/>
      <c r="X9" s="374"/>
      <c r="Y9" s="374"/>
      <c r="Z9" s="375"/>
    </row>
    <row r="10" spans="1:27" s="1" customFormat="1" ht="18.5" x14ac:dyDescent="0.25">
      <c r="A10" s="110">
        <f>$A$1-(WEEKDAY($A$1,1)-(start_day-1))-IF((WEEKDAY($A$1,1)-(start_day-1))&lt;=0,7,0)+1</f>
        <v>44193</v>
      </c>
      <c r="B10" s="111"/>
      <c r="C10" s="108">
        <f>A10+1</f>
        <v>44194</v>
      </c>
      <c r="D10" s="109"/>
      <c r="E10" s="108">
        <f>C10+1</f>
        <v>44195</v>
      </c>
      <c r="F10" s="109"/>
      <c r="G10" s="108">
        <f>E10+1</f>
        <v>44196</v>
      </c>
      <c r="H10" s="109"/>
      <c r="I10" s="108">
        <f>G10+1</f>
        <v>44197</v>
      </c>
      <c r="J10" s="109"/>
      <c r="K10" s="360">
        <f>I10+1</f>
        <v>44198</v>
      </c>
      <c r="L10" s="361"/>
      <c r="M10" s="362"/>
      <c r="N10" s="362"/>
      <c r="O10" s="362"/>
      <c r="P10" s="362"/>
      <c r="Q10" s="362"/>
      <c r="R10" s="363"/>
      <c r="S10" s="364">
        <f>K10+1</f>
        <v>44199</v>
      </c>
      <c r="T10" s="365"/>
      <c r="U10" s="366"/>
      <c r="V10" s="366"/>
      <c r="W10" s="366"/>
      <c r="X10" s="366"/>
      <c r="Y10" s="366"/>
      <c r="Z10" s="367"/>
    </row>
    <row r="11" spans="1:27" s="1" customFormat="1" x14ac:dyDescent="0.25">
      <c r="A11" s="344"/>
      <c r="B11" s="345"/>
      <c r="C11" s="346"/>
      <c r="D11" s="347"/>
      <c r="E11" s="346"/>
      <c r="F11" s="347"/>
      <c r="G11" s="421" t="s">
        <v>325</v>
      </c>
      <c r="H11" s="429"/>
      <c r="I11" s="346"/>
      <c r="J11" s="347"/>
      <c r="K11" s="381"/>
      <c r="L11" s="404"/>
      <c r="M11" s="404"/>
      <c r="N11" s="404"/>
      <c r="O11" s="404"/>
      <c r="P11" s="404"/>
      <c r="Q11" s="404"/>
      <c r="R11" s="382"/>
      <c r="S11" s="344"/>
      <c r="T11" s="345"/>
      <c r="U11" s="345"/>
      <c r="V11" s="345"/>
      <c r="W11" s="345"/>
      <c r="X11" s="345"/>
      <c r="Y11" s="345"/>
      <c r="Z11" s="359"/>
    </row>
    <row r="12" spans="1:27" s="1" customFormat="1" x14ac:dyDescent="0.25">
      <c r="A12" s="344"/>
      <c r="B12" s="345"/>
      <c r="C12" s="346"/>
      <c r="D12" s="347"/>
      <c r="E12" s="346"/>
      <c r="F12" s="347"/>
      <c r="G12" s="346"/>
      <c r="H12" s="347"/>
      <c r="I12" s="346"/>
      <c r="J12" s="347"/>
      <c r="K12" s="520"/>
      <c r="L12" s="521"/>
      <c r="M12" s="521"/>
      <c r="N12" s="521"/>
      <c r="O12" s="521"/>
      <c r="P12" s="521"/>
      <c r="Q12" s="521"/>
      <c r="R12" s="522"/>
      <c r="S12" s="344"/>
      <c r="T12" s="345"/>
      <c r="U12" s="345"/>
      <c r="V12" s="345"/>
      <c r="W12" s="345"/>
      <c r="X12" s="345"/>
      <c r="Y12" s="345"/>
      <c r="Z12" s="359"/>
    </row>
    <row r="13" spans="1:27" s="1" customFormat="1" x14ac:dyDescent="0.25">
      <c r="A13" s="344"/>
      <c r="B13" s="345"/>
      <c r="C13" s="346"/>
      <c r="D13" s="347"/>
      <c r="E13" s="346"/>
      <c r="F13" s="347"/>
      <c r="G13" s="346"/>
      <c r="H13" s="347"/>
      <c r="I13" s="346"/>
      <c r="J13" s="347"/>
      <c r="K13" s="346"/>
      <c r="L13" s="358"/>
      <c r="M13" s="358"/>
      <c r="N13" s="358"/>
      <c r="O13" s="358"/>
      <c r="P13" s="358"/>
      <c r="Q13" s="358"/>
      <c r="R13" s="347"/>
      <c r="S13" s="344"/>
      <c r="T13" s="345"/>
      <c r="U13" s="345"/>
      <c r="V13" s="345"/>
      <c r="W13" s="345"/>
      <c r="X13" s="345"/>
      <c r="Y13" s="345"/>
      <c r="Z13" s="359"/>
    </row>
    <row r="14" spans="1:27" s="1" customFormat="1" x14ac:dyDescent="0.25">
      <c r="A14" s="344"/>
      <c r="B14" s="345"/>
      <c r="C14" s="346"/>
      <c r="D14" s="347"/>
      <c r="E14" s="346"/>
      <c r="F14" s="347"/>
      <c r="G14" s="346"/>
      <c r="H14" s="347"/>
      <c r="I14" s="346"/>
      <c r="J14" s="347"/>
      <c r="K14" s="346"/>
      <c r="L14" s="358"/>
      <c r="M14" s="358"/>
      <c r="N14" s="358"/>
      <c r="O14" s="358"/>
      <c r="P14" s="358"/>
      <c r="Q14" s="358"/>
      <c r="R14" s="347"/>
      <c r="S14" s="344"/>
      <c r="T14" s="345"/>
      <c r="U14" s="345"/>
      <c r="V14" s="345"/>
      <c r="W14" s="345"/>
      <c r="X14" s="345"/>
      <c r="Y14" s="345"/>
      <c r="Z14" s="359"/>
    </row>
    <row r="15" spans="1:27" s="2" customFormat="1" ht="13.25" customHeight="1" x14ac:dyDescent="0.25">
      <c r="A15" s="350"/>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356"/>
      <c r="AA15" s="1"/>
    </row>
    <row r="16" spans="1:27" s="1" customFormat="1" ht="18.5" x14ac:dyDescent="0.25">
      <c r="A16" s="110">
        <f>S10+1</f>
        <v>44200</v>
      </c>
      <c r="B16" s="111"/>
      <c r="C16" s="108">
        <f>A16+1</f>
        <v>44201</v>
      </c>
      <c r="D16" s="109"/>
      <c r="E16" s="108">
        <f>C16+1</f>
        <v>44202</v>
      </c>
      <c r="F16" s="109"/>
      <c r="G16" s="108">
        <f>E16+1</f>
        <v>44203</v>
      </c>
      <c r="H16" s="109"/>
      <c r="I16" s="108">
        <f>G16+1</f>
        <v>44204</v>
      </c>
      <c r="J16" s="109"/>
      <c r="K16" s="360">
        <f>I16+1</f>
        <v>44205</v>
      </c>
      <c r="L16" s="361"/>
      <c r="M16" s="362"/>
      <c r="N16" s="362"/>
      <c r="O16" s="362"/>
      <c r="P16" s="362"/>
      <c r="Q16" s="362"/>
      <c r="R16" s="363"/>
      <c r="S16" s="364">
        <f>K16+1</f>
        <v>44206</v>
      </c>
      <c r="T16" s="365"/>
      <c r="U16" s="366"/>
      <c r="V16" s="366"/>
      <c r="W16" s="366"/>
      <c r="X16" s="366"/>
      <c r="Y16" s="366"/>
      <c r="Z16" s="367"/>
    </row>
    <row r="17" spans="1:27" s="1" customFormat="1" x14ac:dyDescent="0.25">
      <c r="A17" s="344"/>
      <c r="B17" s="345"/>
      <c r="C17" s="346"/>
      <c r="D17" s="347"/>
      <c r="E17" s="381"/>
      <c r="F17" s="382"/>
      <c r="G17" s="346" t="s">
        <v>391</v>
      </c>
      <c r="H17" s="347"/>
      <c r="I17" s="346"/>
      <c r="J17" s="347"/>
      <c r="K17" s="381" t="s">
        <v>326</v>
      </c>
      <c r="L17" s="404"/>
      <c r="M17" s="404"/>
      <c r="N17" s="404"/>
      <c r="O17" s="404"/>
      <c r="P17" s="404"/>
      <c r="Q17" s="404"/>
      <c r="R17" s="382"/>
      <c r="S17" s="523" t="s">
        <v>284</v>
      </c>
      <c r="T17" s="524"/>
      <c r="U17" s="524"/>
      <c r="V17" s="524"/>
      <c r="W17" s="524"/>
      <c r="X17" s="524"/>
      <c r="Y17" s="524"/>
      <c r="Z17" s="525"/>
    </row>
    <row r="18" spans="1:27" s="1" customFormat="1" x14ac:dyDescent="0.25">
      <c r="A18" s="344"/>
      <c r="B18" s="345"/>
      <c r="C18" s="346"/>
      <c r="D18" s="347"/>
      <c r="E18" s="346"/>
      <c r="F18" s="347"/>
      <c r="G18" s="346" t="s">
        <v>26</v>
      </c>
      <c r="H18" s="347"/>
      <c r="I18" s="346"/>
      <c r="J18" s="347"/>
      <c r="K18" s="368" t="s">
        <v>533</v>
      </c>
      <c r="L18" s="369"/>
      <c r="M18" s="369"/>
      <c r="N18" s="369"/>
      <c r="O18" s="369"/>
      <c r="P18" s="369"/>
      <c r="Q18" s="369"/>
      <c r="R18" s="370"/>
      <c r="S18" s="344" t="s">
        <v>392</v>
      </c>
      <c r="T18" s="345"/>
      <c r="U18" s="345"/>
      <c r="V18" s="345"/>
      <c r="W18" s="345"/>
      <c r="X18" s="345"/>
      <c r="Y18" s="345"/>
      <c r="Z18" s="359"/>
    </row>
    <row r="19" spans="1:27" s="1" customFormat="1" x14ac:dyDescent="0.25">
      <c r="A19" s="344"/>
      <c r="B19" s="345"/>
      <c r="C19" s="346"/>
      <c r="D19" s="347"/>
      <c r="E19" s="346"/>
      <c r="F19" s="347"/>
      <c r="G19" s="346"/>
      <c r="H19" s="347"/>
      <c r="I19" s="346"/>
      <c r="J19" s="347"/>
      <c r="K19" s="346"/>
      <c r="L19" s="358"/>
      <c r="M19" s="358"/>
      <c r="N19" s="358"/>
      <c r="O19" s="358"/>
      <c r="P19" s="358"/>
      <c r="Q19" s="358"/>
      <c r="R19" s="347"/>
      <c r="S19" s="344" t="s">
        <v>532</v>
      </c>
      <c r="T19" s="345"/>
      <c r="U19" s="345"/>
      <c r="V19" s="345"/>
      <c r="W19" s="345"/>
      <c r="X19" s="345"/>
      <c r="Y19" s="345"/>
      <c r="Z19" s="359"/>
    </row>
    <row r="20" spans="1:27" s="1" customFormat="1" x14ac:dyDescent="0.25">
      <c r="A20" s="344"/>
      <c r="B20" s="345"/>
      <c r="C20" s="346"/>
      <c r="D20" s="347"/>
      <c r="E20" s="346"/>
      <c r="F20" s="347"/>
      <c r="G20" s="346"/>
      <c r="H20" s="347"/>
      <c r="I20" s="346"/>
      <c r="J20" s="347"/>
      <c r="K20" s="346"/>
      <c r="L20" s="358"/>
      <c r="M20" s="358"/>
      <c r="N20" s="358"/>
      <c r="O20" s="358"/>
      <c r="P20" s="358"/>
      <c r="Q20" s="358"/>
      <c r="R20" s="347"/>
      <c r="S20" s="344"/>
      <c r="T20" s="345"/>
      <c r="U20" s="345"/>
      <c r="V20" s="345"/>
      <c r="W20" s="345"/>
      <c r="X20" s="345"/>
      <c r="Y20" s="345"/>
      <c r="Z20" s="359"/>
    </row>
    <row r="21" spans="1:27" s="2" customFormat="1" ht="13.25" customHeight="1" x14ac:dyDescent="0.25">
      <c r="A21" s="350"/>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356"/>
      <c r="AA21" s="1"/>
    </row>
    <row r="22" spans="1:27" s="1" customFormat="1" ht="18.5" x14ac:dyDescent="0.25">
      <c r="A22" s="110">
        <f>S16+1</f>
        <v>44207</v>
      </c>
      <c r="B22" s="111"/>
      <c r="C22" s="108">
        <f>A22+1</f>
        <v>44208</v>
      </c>
      <c r="D22" s="109"/>
      <c r="E22" s="108">
        <f>C22+1</f>
        <v>44209</v>
      </c>
      <c r="F22" s="109"/>
      <c r="G22" s="108">
        <f>E22+1</f>
        <v>44210</v>
      </c>
      <c r="H22" s="109"/>
      <c r="I22" s="108">
        <f>G22+1</f>
        <v>44211</v>
      </c>
      <c r="J22" s="109"/>
      <c r="K22" s="360">
        <f>I22+1</f>
        <v>44212</v>
      </c>
      <c r="L22" s="361"/>
      <c r="M22" s="362"/>
      <c r="N22" s="362"/>
      <c r="O22" s="362"/>
      <c r="P22" s="362"/>
      <c r="Q22" s="362"/>
      <c r="R22" s="363"/>
      <c r="S22" s="364">
        <f>K22+1</f>
        <v>44213</v>
      </c>
      <c r="T22" s="365"/>
      <c r="U22" s="366"/>
      <c r="V22" s="366"/>
      <c r="W22" s="366"/>
      <c r="X22" s="366"/>
      <c r="Y22" s="366"/>
      <c r="Z22" s="367"/>
    </row>
    <row r="23" spans="1:27" s="1" customFormat="1" x14ac:dyDescent="0.25">
      <c r="A23" s="523" t="s">
        <v>284</v>
      </c>
      <c r="B23" s="524"/>
      <c r="C23" s="523" t="s">
        <v>284</v>
      </c>
      <c r="D23" s="525"/>
      <c r="E23" s="523" t="s">
        <v>284</v>
      </c>
      <c r="F23" s="525"/>
      <c r="G23" s="523" t="s">
        <v>284</v>
      </c>
      <c r="H23" s="525"/>
      <c r="I23" s="523" t="s">
        <v>284</v>
      </c>
      <c r="J23" s="525"/>
      <c r="K23" s="523" t="s">
        <v>284</v>
      </c>
      <c r="L23" s="524"/>
      <c r="M23" s="524"/>
      <c r="N23" s="524"/>
      <c r="O23" s="524"/>
      <c r="P23" s="524"/>
      <c r="Q23" s="524"/>
      <c r="R23" s="525"/>
      <c r="S23" s="523" t="s">
        <v>284</v>
      </c>
      <c r="T23" s="524"/>
      <c r="U23" s="524"/>
      <c r="V23" s="524"/>
      <c r="W23" s="524"/>
      <c r="X23" s="524"/>
      <c r="Y23" s="524"/>
      <c r="Z23" s="525"/>
    </row>
    <row r="24" spans="1:27" s="1" customFormat="1" x14ac:dyDescent="0.25">
      <c r="A24" s="376" t="s">
        <v>298</v>
      </c>
      <c r="B24" s="377"/>
      <c r="C24" s="346"/>
      <c r="D24" s="347"/>
      <c r="E24" s="346"/>
      <c r="F24" s="347"/>
      <c r="G24" s="346" t="s">
        <v>393</v>
      </c>
      <c r="H24" s="347"/>
      <c r="I24" s="346"/>
      <c r="J24" s="347"/>
      <c r="K24" s="346"/>
      <c r="L24" s="358"/>
      <c r="M24" s="358"/>
      <c r="N24" s="358"/>
      <c r="O24" s="358"/>
      <c r="P24" s="358"/>
      <c r="Q24" s="358"/>
      <c r="R24" s="347"/>
      <c r="S24" s="344"/>
      <c r="T24" s="345"/>
      <c r="U24" s="345"/>
      <c r="V24" s="345"/>
      <c r="W24" s="345"/>
      <c r="X24" s="345"/>
      <c r="Y24" s="345"/>
      <c r="Z24" s="359"/>
    </row>
    <row r="25" spans="1:27" s="1" customFormat="1" x14ac:dyDescent="0.25">
      <c r="A25" s="344"/>
      <c r="B25" s="345"/>
      <c r="C25" s="346"/>
      <c r="D25" s="347"/>
      <c r="E25" s="346"/>
      <c r="F25" s="347"/>
      <c r="G25" s="346"/>
      <c r="H25" s="347"/>
      <c r="I25" s="346"/>
      <c r="J25" s="347"/>
      <c r="K25" s="346"/>
      <c r="L25" s="358"/>
      <c r="M25" s="358"/>
      <c r="N25" s="358"/>
      <c r="O25" s="358"/>
      <c r="P25" s="358"/>
      <c r="Q25" s="358"/>
      <c r="R25" s="347"/>
      <c r="S25" s="344"/>
      <c r="T25" s="345"/>
      <c r="U25" s="345"/>
      <c r="V25" s="345"/>
      <c r="W25" s="345"/>
      <c r="X25" s="345"/>
      <c r="Y25" s="345"/>
      <c r="Z25" s="359"/>
    </row>
    <row r="26" spans="1:27" s="1" customFormat="1" x14ac:dyDescent="0.25">
      <c r="A26" s="344"/>
      <c r="B26" s="345"/>
      <c r="C26" s="346"/>
      <c r="D26" s="347"/>
      <c r="E26" s="346"/>
      <c r="F26" s="347"/>
      <c r="G26" s="346"/>
      <c r="H26" s="347"/>
      <c r="I26" s="346"/>
      <c r="J26" s="347"/>
      <c r="K26" s="346"/>
      <c r="L26" s="358"/>
      <c r="M26" s="358"/>
      <c r="N26" s="358"/>
      <c r="O26" s="358"/>
      <c r="P26" s="358"/>
      <c r="Q26" s="358"/>
      <c r="R26" s="347"/>
      <c r="S26" s="344"/>
      <c r="T26" s="345"/>
      <c r="U26" s="345"/>
      <c r="V26" s="345"/>
      <c r="W26" s="345"/>
      <c r="X26" s="345"/>
      <c r="Y26" s="345"/>
      <c r="Z26" s="359"/>
    </row>
    <row r="27" spans="1:27" s="2" customFormat="1" x14ac:dyDescent="0.25">
      <c r="A27" s="350"/>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356"/>
      <c r="AA27" s="1"/>
    </row>
    <row r="28" spans="1:27" s="1" customFormat="1" ht="18.5" x14ac:dyDescent="0.25">
      <c r="A28" s="110">
        <f>S22+1</f>
        <v>44214</v>
      </c>
      <c r="B28" s="111"/>
      <c r="C28" s="108">
        <f>A28+1</f>
        <v>44215</v>
      </c>
      <c r="D28" s="109"/>
      <c r="E28" s="108">
        <f>C28+1</f>
        <v>44216</v>
      </c>
      <c r="F28" s="109"/>
      <c r="G28" s="108">
        <f>E28+1</f>
        <v>44217</v>
      </c>
      <c r="H28" s="109"/>
      <c r="I28" s="108">
        <f>G28+1</f>
        <v>44218</v>
      </c>
      <c r="J28" s="109"/>
      <c r="K28" s="360">
        <f>I28+1</f>
        <v>44219</v>
      </c>
      <c r="L28" s="361"/>
      <c r="M28" s="362"/>
      <c r="N28" s="362"/>
      <c r="O28" s="362"/>
      <c r="P28" s="362"/>
      <c r="Q28" s="362"/>
      <c r="R28" s="363"/>
      <c r="S28" s="364">
        <f>K28+1</f>
        <v>44220</v>
      </c>
      <c r="T28" s="365"/>
      <c r="U28" s="366"/>
      <c r="V28" s="366"/>
      <c r="W28" s="366"/>
      <c r="X28" s="366"/>
      <c r="Y28" s="366"/>
      <c r="Z28" s="367"/>
    </row>
    <row r="29" spans="1:27" s="1" customFormat="1" x14ac:dyDescent="0.25">
      <c r="A29" s="344" t="s">
        <v>394</v>
      </c>
      <c r="B29" s="345"/>
      <c r="C29" s="346"/>
      <c r="D29" s="347"/>
      <c r="E29" s="381" t="s">
        <v>300</v>
      </c>
      <c r="F29" s="382"/>
      <c r="G29" s="400" t="s">
        <v>395</v>
      </c>
      <c r="H29" s="401"/>
      <c r="I29" s="400" t="s">
        <v>395</v>
      </c>
      <c r="J29" s="401"/>
      <c r="K29" s="400" t="s">
        <v>395</v>
      </c>
      <c r="L29" s="526"/>
      <c r="M29" s="526"/>
      <c r="N29" s="526"/>
      <c r="O29" s="526"/>
      <c r="P29" s="526"/>
      <c r="Q29" s="526"/>
      <c r="R29" s="401"/>
      <c r="S29" s="456" t="s">
        <v>395</v>
      </c>
      <c r="T29" s="457"/>
      <c r="U29" s="457"/>
      <c r="V29" s="457"/>
      <c r="W29" s="457"/>
      <c r="X29" s="457"/>
      <c r="Y29" s="457"/>
      <c r="Z29" s="458"/>
    </row>
    <row r="30" spans="1:27" s="1" customFormat="1" x14ac:dyDescent="0.25">
      <c r="A30" s="344"/>
      <c r="B30" s="345"/>
      <c r="C30" s="346"/>
      <c r="D30" s="347"/>
      <c r="E30" s="346"/>
      <c r="F30" s="347"/>
      <c r="G30" s="346"/>
      <c r="H30" s="347"/>
      <c r="I30" s="346"/>
      <c r="J30" s="347"/>
      <c r="K30" s="368" t="s">
        <v>327</v>
      </c>
      <c r="L30" s="369"/>
      <c r="M30" s="369"/>
      <c r="N30" s="369"/>
      <c r="O30" s="369"/>
      <c r="P30" s="369"/>
      <c r="Q30" s="369"/>
      <c r="R30" s="370"/>
      <c r="S30" s="344"/>
      <c r="T30" s="345"/>
      <c r="U30" s="345"/>
      <c r="V30" s="345"/>
      <c r="W30" s="345"/>
      <c r="X30" s="345"/>
      <c r="Y30" s="345"/>
      <c r="Z30" s="359"/>
    </row>
    <row r="31" spans="1:27" s="1" customFormat="1" x14ac:dyDescent="0.25">
      <c r="A31" s="344"/>
      <c r="B31" s="345"/>
      <c r="C31" s="346"/>
      <c r="D31" s="347"/>
      <c r="E31" s="346"/>
      <c r="F31" s="347"/>
      <c r="G31" s="346"/>
      <c r="H31" s="347"/>
      <c r="I31" s="346"/>
      <c r="J31" s="347"/>
      <c r="K31" s="346"/>
      <c r="L31" s="358"/>
      <c r="M31" s="358"/>
      <c r="N31" s="358"/>
      <c r="O31" s="358"/>
      <c r="P31" s="358"/>
      <c r="Q31" s="358"/>
      <c r="R31" s="347"/>
      <c r="S31" s="344"/>
      <c r="T31" s="345"/>
      <c r="U31" s="345"/>
      <c r="V31" s="345"/>
      <c r="W31" s="345"/>
      <c r="X31" s="345"/>
      <c r="Y31" s="345"/>
      <c r="Z31" s="359"/>
    </row>
    <row r="32" spans="1:27" s="1" customFormat="1" x14ac:dyDescent="0.25">
      <c r="A32" s="344"/>
      <c r="B32" s="345"/>
      <c r="C32" s="346"/>
      <c r="D32" s="347"/>
      <c r="E32" s="346"/>
      <c r="F32" s="347"/>
      <c r="G32" s="346"/>
      <c r="H32" s="347"/>
      <c r="I32" s="346"/>
      <c r="J32" s="347"/>
      <c r="K32" s="346"/>
      <c r="L32" s="358"/>
      <c r="M32" s="358"/>
      <c r="N32" s="358"/>
      <c r="O32" s="358"/>
      <c r="P32" s="358"/>
      <c r="Q32" s="358"/>
      <c r="R32" s="347"/>
      <c r="S32" s="344"/>
      <c r="T32" s="345"/>
      <c r="U32" s="345"/>
      <c r="V32" s="345"/>
      <c r="W32" s="345"/>
      <c r="X32" s="345"/>
      <c r="Y32" s="345"/>
      <c r="Z32" s="359"/>
    </row>
    <row r="33" spans="1:27" s="2" customFormat="1" x14ac:dyDescent="0.25">
      <c r="A33" s="350"/>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356"/>
      <c r="AA33" s="1"/>
    </row>
    <row r="34" spans="1:27" s="1" customFormat="1" ht="18.5" x14ac:dyDescent="0.25">
      <c r="A34" s="110">
        <f>S28+1</f>
        <v>44221</v>
      </c>
      <c r="B34" s="111"/>
      <c r="C34" s="108">
        <f>A34+1</f>
        <v>44222</v>
      </c>
      <c r="D34" s="109"/>
      <c r="E34" s="108">
        <f>C34+1</f>
        <v>44223</v>
      </c>
      <c r="F34" s="109"/>
      <c r="G34" s="108">
        <f>E34+1</f>
        <v>44224</v>
      </c>
      <c r="H34" s="109"/>
      <c r="I34" s="108">
        <f>G34+1</f>
        <v>44225</v>
      </c>
      <c r="J34" s="109"/>
      <c r="K34" s="360">
        <f>I34+1</f>
        <v>44226</v>
      </c>
      <c r="L34" s="361"/>
      <c r="M34" s="362"/>
      <c r="N34" s="362"/>
      <c r="O34" s="362"/>
      <c r="P34" s="362"/>
      <c r="Q34" s="362"/>
      <c r="R34" s="363"/>
      <c r="S34" s="364">
        <f>K34+1</f>
        <v>44227</v>
      </c>
      <c r="T34" s="365"/>
      <c r="U34" s="366"/>
      <c r="V34" s="366"/>
      <c r="W34" s="366"/>
      <c r="X34" s="366"/>
      <c r="Y34" s="366"/>
      <c r="Z34" s="367"/>
    </row>
    <row r="35" spans="1:27" s="1" customFormat="1" x14ac:dyDescent="0.25">
      <c r="A35" s="344" t="s">
        <v>276</v>
      </c>
      <c r="B35" s="345"/>
      <c r="C35" s="346"/>
      <c r="D35" s="347"/>
      <c r="E35" s="368"/>
      <c r="F35" s="370"/>
      <c r="G35" s="381" t="s">
        <v>119</v>
      </c>
      <c r="H35" s="382"/>
      <c r="I35" s="346"/>
      <c r="J35" s="347"/>
      <c r="K35" s="346" t="s">
        <v>280</v>
      </c>
      <c r="L35" s="358"/>
      <c r="M35" s="358"/>
      <c r="N35" s="358"/>
      <c r="O35" s="358"/>
      <c r="P35" s="358"/>
      <c r="Q35" s="358"/>
      <c r="R35" s="347"/>
      <c r="S35" s="456" t="s">
        <v>396</v>
      </c>
      <c r="T35" s="457"/>
      <c r="U35" s="457"/>
      <c r="V35" s="457"/>
      <c r="W35" s="457"/>
      <c r="X35" s="457"/>
      <c r="Y35" s="457"/>
      <c r="Z35" s="458"/>
    </row>
    <row r="36" spans="1:27" s="1" customFormat="1" x14ac:dyDescent="0.25">
      <c r="A36" s="344" t="s">
        <v>279</v>
      </c>
      <c r="B36" s="345"/>
      <c r="C36" s="346"/>
      <c r="D36" s="347"/>
      <c r="E36" s="346"/>
      <c r="F36" s="347"/>
      <c r="G36" s="346"/>
      <c r="H36" s="347"/>
      <c r="I36" s="346"/>
      <c r="J36" s="347"/>
      <c r="K36" s="400" t="s">
        <v>396</v>
      </c>
      <c r="L36" s="526"/>
      <c r="M36" s="526"/>
      <c r="N36" s="526"/>
      <c r="O36" s="526"/>
      <c r="P36" s="526"/>
      <c r="Q36" s="526"/>
      <c r="R36" s="401"/>
      <c r="S36" s="344"/>
      <c r="T36" s="345"/>
      <c r="U36" s="345"/>
      <c r="V36" s="345"/>
      <c r="W36" s="345"/>
      <c r="X36" s="345"/>
      <c r="Y36" s="345"/>
      <c r="Z36" s="359"/>
    </row>
    <row r="37" spans="1:27" s="1" customFormat="1" x14ac:dyDescent="0.25">
      <c r="A37" s="344"/>
      <c r="B37" s="345"/>
      <c r="C37" s="346"/>
      <c r="D37" s="347"/>
      <c r="E37" s="346"/>
      <c r="F37" s="347"/>
      <c r="G37" s="346"/>
      <c r="H37" s="347"/>
      <c r="I37" s="346"/>
      <c r="J37" s="347"/>
      <c r="K37" s="346"/>
      <c r="L37" s="358"/>
      <c r="M37" s="358"/>
      <c r="N37" s="358"/>
      <c r="O37" s="358"/>
      <c r="P37" s="358"/>
      <c r="Q37" s="358"/>
      <c r="R37" s="347"/>
      <c r="S37" s="344"/>
      <c r="T37" s="345"/>
      <c r="U37" s="345"/>
      <c r="V37" s="345"/>
      <c r="W37" s="345"/>
      <c r="X37" s="345"/>
      <c r="Y37" s="345"/>
      <c r="Z37" s="359"/>
    </row>
    <row r="38" spans="1:27" s="1" customFormat="1" x14ac:dyDescent="0.25">
      <c r="A38" s="344"/>
      <c r="B38" s="345"/>
      <c r="C38" s="346"/>
      <c r="D38" s="347"/>
      <c r="E38" s="346"/>
      <c r="F38" s="347"/>
      <c r="G38" s="346"/>
      <c r="H38" s="347"/>
      <c r="I38" s="346"/>
      <c r="J38" s="347"/>
      <c r="K38" s="346"/>
      <c r="L38" s="358"/>
      <c r="M38" s="358"/>
      <c r="N38" s="358"/>
      <c r="O38" s="358"/>
      <c r="P38" s="358"/>
      <c r="Q38" s="358"/>
      <c r="R38" s="347"/>
      <c r="S38" s="344"/>
      <c r="T38" s="345"/>
      <c r="U38" s="345"/>
      <c r="V38" s="345"/>
      <c r="W38" s="345"/>
      <c r="X38" s="345"/>
      <c r="Y38" s="345"/>
      <c r="Z38" s="359"/>
    </row>
    <row r="39" spans="1:27" s="2" customFormat="1" x14ac:dyDescent="0.25">
      <c r="A39" s="350"/>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356"/>
      <c r="AA39" s="1"/>
    </row>
    <row r="40" spans="1:27" ht="18.5" x14ac:dyDescent="0.3">
      <c r="A40" s="110">
        <f>S34+1</f>
        <v>44228</v>
      </c>
      <c r="B40" s="111"/>
      <c r="C40" s="108">
        <f>A40+1</f>
        <v>44229</v>
      </c>
      <c r="D40" s="109"/>
      <c r="E40" s="56" t="s">
        <v>0</v>
      </c>
      <c r="F40" s="57"/>
      <c r="G40" s="57"/>
      <c r="H40" s="57"/>
      <c r="I40" s="57"/>
      <c r="J40" s="57"/>
      <c r="K40" s="57"/>
      <c r="L40" s="57"/>
      <c r="M40" s="57"/>
      <c r="N40" s="57"/>
      <c r="O40" s="57"/>
      <c r="P40" s="57"/>
      <c r="Q40" s="57"/>
      <c r="R40" s="57"/>
      <c r="S40" s="57"/>
      <c r="T40" s="57"/>
      <c r="U40" s="57"/>
      <c r="V40" s="57"/>
      <c r="W40" s="57"/>
      <c r="X40" s="57"/>
      <c r="Y40" s="57"/>
      <c r="Z40" s="66"/>
    </row>
    <row r="41" spans="1:27" x14ac:dyDescent="0.25">
      <c r="A41" s="376" t="s">
        <v>298</v>
      </c>
      <c r="B41" s="377"/>
      <c r="C41" s="346"/>
      <c r="D41" s="347"/>
      <c r="E41" s="121" t="s">
        <v>285</v>
      </c>
      <c r="F41" s="59"/>
      <c r="G41" s="59"/>
      <c r="H41" s="59"/>
      <c r="I41" s="59"/>
      <c r="J41" s="59"/>
      <c r="K41" s="59"/>
      <c r="L41" s="59"/>
      <c r="M41" s="59"/>
      <c r="N41" s="59"/>
      <c r="O41" s="59"/>
      <c r="P41" s="59"/>
      <c r="Q41" s="59"/>
      <c r="R41" s="59"/>
      <c r="S41" s="59"/>
      <c r="T41" s="59"/>
      <c r="U41" s="59"/>
      <c r="V41" s="59"/>
      <c r="W41" s="59"/>
      <c r="X41" s="59"/>
      <c r="Y41" s="59"/>
      <c r="Z41" s="67"/>
    </row>
    <row r="42" spans="1:27" x14ac:dyDescent="0.25">
      <c r="A42" s="344"/>
      <c r="B42" s="345"/>
      <c r="C42" s="346"/>
      <c r="D42" s="347"/>
      <c r="E42" s="114" t="s">
        <v>383</v>
      </c>
      <c r="F42" s="115"/>
      <c r="G42" s="115"/>
      <c r="H42" s="115"/>
      <c r="I42" s="59"/>
      <c r="J42" s="59"/>
      <c r="K42" s="59"/>
      <c r="L42" s="59"/>
      <c r="M42" s="59"/>
      <c r="N42" s="59"/>
      <c r="O42" s="59"/>
      <c r="P42" s="59"/>
      <c r="Q42" s="59"/>
      <c r="R42" s="59"/>
      <c r="S42" s="59"/>
      <c r="T42" s="59"/>
      <c r="U42" s="59"/>
      <c r="V42" s="59"/>
      <c r="W42" s="59"/>
      <c r="X42" s="59"/>
      <c r="Y42" s="59"/>
      <c r="Z42" s="68"/>
    </row>
    <row r="43" spans="1:27" x14ac:dyDescent="0.25">
      <c r="A43" s="344"/>
      <c r="B43" s="345"/>
      <c r="C43" s="346"/>
      <c r="D43" s="347"/>
      <c r="E43" s="116" t="s">
        <v>384</v>
      </c>
      <c r="F43" s="115"/>
      <c r="G43" s="115"/>
      <c r="H43" s="115"/>
      <c r="I43" s="59"/>
      <c r="J43" s="59"/>
      <c r="K43" s="59"/>
      <c r="L43" s="59"/>
      <c r="M43" s="59"/>
      <c r="N43" s="59"/>
      <c r="O43" s="59"/>
      <c r="P43" s="59"/>
      <c r="Q43" s="59"/>
      <c r="R43" s="59"/>
      <c r="S43" s="59"/>
      <c r="T43" s="59"/>
      <c r="U43" s="59"/>
      <c r="V43" s="59"/>
      <c r="W43" s="59"/>
      <c r="X43" s="59"/>
      <c r="Y43" s="59"/>
      <c r="Z43" s="68"/>
    </row>
    <row r="44" spans="1:27" x14ac:dyDescent="0.25">
      <c r="A44" s="344"/>
      <c r="B44" s="345"/>
      <c r="C44" s="346"/>
      <c r="D44" s="347"/>
      <c r="E44" s="117" t="s">
        <v>483</v>
      </c>
      <c r="F44" s="115"/>
      <c r="G44" s="115"/>
      <c r="H44" s="115"/>
      <c r="I44" s="59"/>
      <c r="J44" s="59"/>
      <c r="K44" s="348" t="s">
        <v>9</v>
      </c>
      <c r="L44" s="348"/>
      <c r="M44" s="348"/>
      <c r="N44" s="348"/>
      <c r="O44" s="348"/>
      <c r="P44" s="348"/>
      <c r="Q44" s="348"/>
      <c r="R44" s="348"/>
      <c r="S44" s="348"/>
      <c r="T44" s="348"/>
      <c r="U44" s="348"/>
      <c r="V44" s="348"/>
      <c r="W44" s="348"/>
      <c r="X44" s="348"/>
      <c r="Y44" s="348"/>
      <c r="Z44" s="349"/>
    </row>
    <row r="45" spans="1:27" s="1" customFormat="1" x14ac:dyDescent="0.25">
      <c r="A45" s="350"/>
      <c r="B45" s="351"/>
      <c r="C45" s="352"/>
      <c r="D45" s="353"/>
      <c r="E45" s="119" t="s">
        <v>385</v>
      </c>
      <c r="F45" s="120"/>
      <c r="G45" s="120"/>
      <c r="H45" s="120"/>
      <c r="I45" s="70"/>
      <c r="J45" s="70"/>
      <c r="K45" s="354" t="s">
        <v>8</v>
      </c>
      <c r="L45" s="354"/>
      <c r="M45" s="354"/>
      <c r="N45" s="354"/>
      <c r="O45" s="354"/>
      <c r="P45" s="354"/>
      <c r="Q45" s="354"/>
      <c r="R45" s="354"/>
      <c r="S45" s="354"/>
      <c r="T45" s="354"/>
      <c r="U45" s="354"/>
      <c r="V45" s="354"/>
      <c r="W45" s="354"/>
      <c r="X45" s="354"/>
      <c r="Y45" s="354"/>
      <c r="Z45" s="35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99" priority="3">
      <formula>MONTH(A10)&lt;&gt;MONTH($A$1)</formula>
    </cfRule>
    <cfRule type="expression" dxfId="98" priority="4">
      <formula>OR(WEEKDAY(A10,1)=1,WEEKDAY(A10,1)=7)</formula>
    </cfRule>
  </conditionalFormatting>
  <conditionalFormatting sqref="I10 I16 I22 I28 I34">
    <cfRule type="expression" dxfId="97" priority="1">
      <formula>MONTH(I10)&lt;&gt;MONTH($A$1)</formula>
    </cfRule>
    <cfRule type="expression" dxfId="96" priority="2">
      <formula>OR(WEEKDAY(I10,1)=1,WEEKDAY(I10,1)=7)</formula>
    </cfRule>
  </conditionalFormatting>
  <hyperlinks>
    <hyperlink ref="K45" r:id="rId1" xr:uid="{16BC4359-BE22-4F04-B091-1076B3585BE4}"/>
    <hyperlink ref="K44:Z44" r:id="rId2" display="Calendar Templates by Vertex42" xr:uid="{AE93CB2C-2B11-4D41-B0BE-5D0ABB4DAD9E}"/>
    <hyperlink ref="K45:Z45" r:id="rId3" display="https://www.vertex42.com/calendars/" xr:uid="{6F7EADDB-A18F-4B0A-A796-6D99B01EFBD7}"/>
  </hyperlinks>
  <printOptions horizontalCentered="1" verticalCentered="1"/>
  <pageMargins left="0.23622047244094491" right="0.23622047244094491" top="0.74803149606299213" bottom="0.74803149606299213" header="0.31496062992125984" footer="0.31496062992125984"/>
  <pageSetup paperSize="9" scale="82" orientation="landscape"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AC935-AD50-4395-967A-BD3F6B93E1DD}">
  <sheetPr>
    <pageSetUpPr fitToPage="1"/>
  </sheetPr>
  <dimension ref="A1:AA45"/>
  <sheetViews>
    <sheetView topLeftCell="A16" workbookViewId="0">
      <selection activeCell="AB19" sqref="AB19"/>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44228</v>
      </c>
      <c r="B1" s="518"/>
      <c r="C1" s="518"/>
      <c r="D1" s="518"/>
      <c r="E1" s="518"/>
      <c r="F1" s="518"/>
      <c r="G1" s="518"/>
      <c r="H1" s="518"/>
      <c r="I1" s="62"/>
      <c r="J1" s="62"/>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62"/>
      <c r="J2" s="62"/>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62"/>
      <c r="J3" s="62"/>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62"/>
      <c r="J4" s="62"/>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62"/>
      <c r="J5" s="62"/>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62"/>
      <c r="J6" s="62"/>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62"/>
      <c r="J7" s="62"/>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44228</v>
      </c>
      <c r="B9" s="374"/>
      <c r="C9" s="374">
        <f>C10</f>
        <v>44229</v>
      </c>
      <c r="D9" s="374"/>
      <c r="E9" s="374">
        <f>E10</f>
        <v>44230</v>
      </c>
      <c r="F9" s="374"/>
      <c r="G9" s="374">
        <f>G10</f>
        <v>44231</v>
      </c>
      <c r="H9" s="374"/>
      <c r="I9" s="374">
        <f>I10</f>
        <v>44232</v>
      </c>
      <c r="J9" s="374"/>
      <c r="K9" s="374">
        <f>K10</f>
        <v>44233</v>
      </c>
      <c r="L9" s="374"/>
      <c r="M9" s="374"/>
      <c r="N9" s="374"/>
      <c r="O9" s="374"/>
      <c r="P9" s="374"/>
      <c r="Q9" s="374"/>
      <c r="R9" s="374"/>
      <c r="S9" s="374">
        <f>S10</f>
        <v>44234</v>
      </c>
      <c r="T9" s="374"/>
      <c r="U9" s="374"/>
      <c r="V9" s="374"/>
      <c r="W9" s="374"/>
      <c r="X9" s="374"/>
      <c r="Y9" s="374"/>
      <c r="Z9" s="375"/>
    </row>
    <row r="10" spans="1:27" s="1" customFormat="1" ht="18.5" x14ac:dyDescent="0.25">
      <c r="A10" s="110">
        <f>$A$1-(WEEKDAY($A$1,1)-(start_day-1))-IF((WEEKDAY($A$1,1)-(start_day-1))&lt;=0,7,0)+1</f>
        <v>44228</v>
      </c>
      <c r="B10" s="111"/>
      <c r="C10" s="108">
        <f>A10+1</f>
        <v>44229</v>
      </c>
      <c r="D10" s="109"/>
      <c r="E10" s="108">
        <f>C10+1</f>
        <v>44230</v>
      </c>
      <c r="F10" s="109"/>
      <c r="G10" s="108">
        <f>E10+1</f>
        <v>44231</v>
      </c>
      <c r="H10" s="109"/>
      <c r="I10" s="108">
        <f>G10+1</f>
        <v>44232</v>
      </c>
      <c r="J10" s="109"/>
      <c r="K10" s="360">
        <f>I10+1</f>
        <v>44233</v>
      </c>
      <c r="L10" s="361"/>
      <c r="M10" s="362"/>
      <c r="N10" s="362"/>
      <c r="O10" s="362"/>
      <c r="P10" s="362"/>
      <c r="Q10" s="362"/>
      <c r="R10" s="363"/>
      <c r="S10" s="364">
        <f>K10+1</f>
        <v>44234</v>
      </c>
      <c r="T10" s="365"/>
      <c r="U10" s="366"/>
      <c r="V10" s="366"/>
      <c r="W10" s="366"/>
      <c r="X10" s="366"/>
      <c r="Y10" s="366"/>
      <c r="Z10" s="367"/>
    </row>
    <row r="11" spans="1:27" s="1" customFormat="1" x14ac:dyDescent="0.25">
      <c r="A11" s="378" t="s">
        <v>301</v>
      </c>
      <c r="B11" s="379"/>
      <c r="C11" s="346"/>
      <c r="D11" s="347"/>
      <c r="E11" s="346" t="s">
        <v>503</v>
      </c>
      <c r="F11" s="347"/>
      <c r="G11" s="346" t="s">
        <v>397</v>
      </c>
      <c r="H11" s="347"/>
      <c r="I11" s="346"/>
      <c r="J11" s="347"/>
      <c r="K11" s="527" t="s">
        <v>286</v>
      </c>
      <c r="L11" s="528"/>
      <c r="M11" s="528"/>
      <c r="N11" s="528"/>
      <c r="O11" s="528"/>
      <c r="P11" s="528"/>
      <c r="Q11" s="528"/>
      <c r="R11" s="529"/>
      <c r="S11" s="527" t="s">
        <v>286</v>
      </c>
      <c r="T11" s="528"/>
      <c r="U11" s="528"/>
      <c r="V11" s="528"/>
      <c r="W11" s="528"/>
      <c r="X11" s="528"/>
      <c r="Y11" s="528"/>
      <c r="Z11" s="529"/>
    </row>
    <row r="12" spans="1:27" s="1" customFormat="1" x14ac:dyDescent="0.25">
      <c r="A12" s="344"/>
      <c r="B12" s="345"/>
      <c r="C12" s="346"/>
      <c r="D12" s="347"/>
      <c r="E12" s="346"/>
      <c r="F12" s="347"/>
      <c r="G12" s="346"/>
      <c r="H12" s="347"/>
      <c r="I12" s="346"/>
      <c r="J12" s="347"/>
      <c r="K12" s="381" t="s">
        <v>528</v>
      </c>
      <c r="L12" s="404"/>
      <c r="M12" s="404"/>
      <c r="N12" s="404"/>
      <c r="O12" s="404"/>
      <c r="P12" s="404"/>
      <c r="Q12" s="404"/>
      <c r="R12" s="382"/>
      <c r="S12" s="344" t="s">
        <v>398</v>
      </c>
      <c r="T12" s="345"/>
      <c r="U12" s="345"/>
      <c r="V12" s="345"/>
      <c r="W12" s="345"/>
      <c r="X12" s="345"/>
      <c r="Y12" s="345"/>
      <c r="Z12" s="359"/>
    </row>
    <row r="13" spans="1:27" s="1" customFormat="1" x14ac:dyDescent="0.25">
      <c r="A13" s="344"/>
      <c r="B13" s="345"/>
      <c r="C13" s="346"/>
      <c r="D13" s="347"/>
      <c r="E13" s="346"/>
      <c r="F13" s="347"/>
      <c r="G13" s="346"/>
      <c r="H13" s="347"/>
      <c r="I13" s="346"/>
      <c r="J13" s="347"/>
      <c r="K13" s="381" t="s">
        <v>328</v>
      </c>
      <c r="L13" s="404"/>
      <c r="M13" s="404"/>
      <c r="N13" s="404"/>
      <c r="O13" s="404"/>
      <c r="P13" s="404"/>
      <c r="Q13" s="404"/>
      <c r="R13" s="382"/>
      <c r="S13" s="344"/>
      <c r="T13" s="345"/>
      <c r="U13" s="345"/>
      <c r="V13" s="345"/>
      <c r="W13" s="345"/>
      <c r="X13" s="345"/>
      <c r="Y13" s="345"/>
      <c r="Z13" s="359"/>
    </row>
    <row r="14" spans="1:27" s="1" customFormat="1" x14ac:dyDescent="0.25">
      <c r="A14" s="344"/>
      <c r="B14" s="345"/>
      <c r="C14" s="346"/>
      <c r="D14" s="347"/>
      <c r="E14" s="346"/>
      <c r="F14" s="347"/>
      <c r="G14" s="346"/>
      <c r="H14" s="347"/>
      <c r="I14" s="346"/>
      <c r="J14" s="347"/>
      <c r="K14" s="346" t="s">
        <v>534</v>
      </c>
      <c r="L14" s="358"/>
      <c r="M14" s="358"/>
      <c r="N14" s="358"/>
      <c r="O14" s="358"/>
      <c r="P14" s="358"/>
      <c r="Q14" s="358"/>
      <c r="R14" s="347"/>
      <c r="S14" s="344" t="s">
        <v>535</v>
      </c>
      <c r="T14" s="345"/>
      <c r="U14" s="345"/>
      <c r="V14" s="345"/>
      <c r="W14" s="345"/>
      <c r="X14" s="345"/>
      <c r="Y14" s="345"/>
      <c r="Z14" s="359"/>
    </row>
    <row r="15" spans="1:27" s="2" customFormat="1" ht="13.25" customHeight="1" x14ac:dyDescent="0.25">
      <c r="A15" s="350"/>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356"/>
      <c r="AA15" s="1"/>
    </row>
    <row r="16" spans="1:27" s="1" customFormat="1" ht="18.5" x14ac:dyDescent="0.25">
      <c r="A16" s="110">
        <f>S10+1</f>
        <v>44235</v>
      </c>
      <c r="B16" s="111"/>
      <c r="C16" s="108">
        <f>A16+1</f>
        <v>44236</v>
      </c>
      <c r="D16" s="109"/>
      <c r="E16" s="108">
        <f>C16+1</f>
        <v>44237</v>
      </c>
      <c r="F16" s="109"/>
      <c r="G16" s="108">
        <f>E16+1</f>
        <v>44238</v>
      </c>
      <c r="H16" s="109"/>
      <c r="I16" s="108">
        <f>G16+1</f>
        <v>44239</v>
      </c>
      <c r="J16" s="109"/>
      <c r="K16" s="360">
        <f>I16+1</f>
        <v>44240</v>
      </c>
      <c r="L16" s="361"/>
      <c r="M16" s="362"/>
      <c r="N16" s="362"/>
      <c r="O16" s="362"/>
      <c r="P16" s="362"/>
      <c r="Q16" s="362"/>
      <c r="R16" s="363"/>
      <c r="S16" s="364">
        <f>K16+1</f>
        <v>44241</v>
      </c>
      <c r="T16" s="365"/>
      <c r="U16" s="366"/>
      <c r="V16" s="366"/>
      <c r="W16" s="366"/>
      <c r="X16" s="366"/>
      <c r="Y16" s="366"/>
      <c r="Z16" s="367"/>
    </row>
    <row r="17" spans="1:27" s="1" customFormat="1" x14ac:dyDescent="0.25">
      <c r="A17" s="376" t="s">
        <v>301</v>
      </c>
      <c r="B17" s="377"/>
      <c r="C17" s="346"/>
      <c r="D17" s="347"/>
      <c r="E17" s="381" t="s">
        <v>302</v>
      </c>
      <c r="F17" s="382"/>
      <c r="G17" s="400" t="s">
        <v>400</v>
      </c>
      <c r="H17" s="401"/>
      <c r="I17" s="400" t="s">
        <v>400</v>
      </c>
      <c r="J17" s="401"/>
      <c r="K17" s="400" t="s">
        <v>400</v>
      </c>
      <c r="L17" s="526"/>
      <c r="M17" s="526"/>
      <c r="N17" s="526"/>
      <c r="O17" s="526"/>
      <c r="P17" s="526"/>
      <c r="Q17" s="526"/>
      <c r="R17" s="401"/>
      <c r="S17" s="456" t="s">
        <v>400</v>
      </c>
      <c r="T17" s="457"/>
      <c r="U17" s="457"/>
      <c r="V17" s="457"/>
      <c r="W17" s="457"/>
      <c r="X17" s="457"/>
      <c r="Y17" s="457"/>
      <c r="Z17" s="458"/>
    </row>
    <row r="18" spans="1:27" s="1" customFormat="1" x14ac:dyDescent="0.25">
      <c r="A18" s="344"/>
      <c r="B18" s="345"/>
      <c r="C18" s="346"/>
      <c r="D18" s="347"/>
      <c r="E18" s="346"/>
      <c r="F18" s="347"/>
      <c r="G18" s="346" t="s">
        <v>26</v>
      </c>
      <c r="H18" s="347"/>
      <c r="I18" s="346"/>
      <c r="J18" s="347"/>
      <c r="K18" s="346" t="s">
        <v>281</v>
      </c>
      <c r="L18" s="358"/>
      <c r="M18" s="358"/>
      <c r="N18" s="358"/>
      <c r="O18" s="358"/>
      <c r="P18" s="358"/>
      <c r="Q18" s="358"/>
      <c r="R18" s="347"/>
      <c r="S18" s="523" t="s">
        <v>463</v>
      </c>
      <c r="T18" s="524"/>
      <c r="U18" s="524"/>
      <c r="V18" s="524"/>
      <c r="W18" s="524"/>
      <c r="X18" s="524"/>
      <c r="Y18" s="524"/>
      <c r="Z18" s="525"/>
    </row>
    <row r="19" spans="1:27" s="1" customFormat="1" x14ac:dyDescent="0.25">
      <c r="A19" s="344"/>
      <c r="B19" s="345"/>
      <c r="C19" s="346"/>
      <c r="D19" s="347"/>
      <c r="E19" s="346"/>
      <c r="F19" s="347"/>
      <c r="G19" s="346"/>
      <c r="H19" s="347"/>
      <c r="I19" s="346"/>
      <c r="J19" s="347"/>
      <c r="K19" s="346"/>
      <c r="L19" s="358"/>
      <c r="M19" s="358"/>
      <c r="N19" s="358"/>
      <c r="O19" s="358"/>
      <c r="P19" s="358"/>
      <c r="Q19" s="358"/>
      <c r="R19" s="347"/>
      <c r="S19" s="344"/>
      <c r="T19" s="345"/>
      <c r="U19" s="345"/>
      <c r="V19" s="345"/>
      <c r="W19" s="345"/>
      <c r="X19" s="345"/>
      <c r="Y19" s="345"/>
      <c r="Z19" s="359"/>
    </row>
    <row r="20" spans="1:27" s="1" customFormat="1" x14ac:dyDescent="0.25">
      <c r="A20" s="344"/>
      <c r="B20" s="345"/>
      <c r="C20" s="346"/>
      <c r="D20" s="347"/>
      <c r="E20" s="346"/>
      <c r="F20" s="347"/>
      <c r="G20" s="346"/>
      <c r="H20" s="347"/>
      <c r="I20" s="346"/>
      <c r="J20" s="347"/>
      <c r="K20" s="346"/>
      <c r="L20" s="358"/>
      <c r="M20" s="358"/>
      <c r="N20" s="358"/>
      <c r="O20" s="358"/>
      <c r="P20" s="358"/>
      <c r="Q20" s="358"/>
      <c r="R20" s="347"/>
      <c r="S20" s="344"/>
      <c r="T20" s="345"/>
      <c r="U20" s="345"/>
      <c r="V20" s="345"/>
      <c r="W20" s="345"/>
      <c r="X20" s="345"/>
      <c r="Y20" s="345"/>
      <c r="Z20" s="359"/>
    </row>
    <row r="21" spans="1:27" s="2" customFormat="1" ht="13.25" customHeight="1" x14ac:dyDescent="0.25">
      <c r="A21" s="350"/>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356"/>
      <c r="AA21" s="1"/>
    </row>
    <row r="22" spans="1:27" s="1" customFormat="1" ht="18.5" x14ac:dyDescent="0.25">
      <c r="A22" s="110">
        <f>S16+1</f>
        <v>44242</v>
      </c>
      <c r="B22" s="111"/>
      <c r="C22" s="108">
        <f>A22+1</f>
        <v>44243</v>
      </c>
      <c r="D22" s="109"/>
      <c r="E22" s="108">
        <f>C22+1</f>
        <v>44244</v>
      </c>
      <c r="F22" s="109"/>
      <c r="G22" s="108">
        <f>E22+1</f>
        <v>44245</v>
      </c>
      <c r="H22" s="109"/>
      <c r="I22" s="108">
        <f>G22+1</f>
        <v>44246</v>
      </c>
      <c r="J22" s="109"/>
      <c r="K22" s="360">
        <f>I22+1</f>
        <v>44247</v>
      </c>
      <c r="L22" s="361"/>
      <c r="M22" s="362"/>
      <c r="N22" s="362"/>
      <c r="O22" s="362"/>
      <c r="P22" s="362"/>
      <c r="Q22" s="362"/>
      <c r="R22" s="363"/>
      <c r="S22" s="364">
        <f>K22+1</f>
        <v>44248</v>
      </c>
      <c r="T22" s="365"/>
      <c r="U22" s="366"/>
      <c r="V22" s="366"/>
      <c r="W22" s="366"/>
      <c r="X22" s="366"/>
      <c r="Y22" s="366"/>
      <c r="Z22" s="367"/>
    </row>
    <row r="23" spans="1:27" s="1" customFormat="1" x14ac:dyDescent="0.25">
      <c r="A23" s="344" t="s">
        <v>502</v>
      </c>
      <c r="B23" s="345"/>
      <c r="C23" s="346"/>
      <c r="D23" s="347"/>
      <c r="E23" s="368"/>
      <c r="F23" s="370"/>
      <c r="G23" s="381" t="s">
        <v>119</v>
      </c>
      <c r="H23" s="382"/>
      <c r="I23" s="346"/>
      <c r="J23" s="347"/>
      <c r="K23" s="400" t="s">
        <v>399</v>
      </c>
      <c r="L23" s="526"/>
      <c r="M23" s="526"/>
      <c r="N23" s="526"/>
      <c r="O23" s="526"/>
      <c r="P23" s="526"/>
      <c r="Q23" s="526"/>
      <c r="R23" s="401"/>
      <c r="S23" s="523" t="s">
        <v>287</v>
      </c>
      <c r="T23" s="524"/>
      <c r="U23" s="524"/>
      <c r="V23" s="524"/>
      <c r="W23" s="524"/>
      <c r="X23" s="524"/>
      <c r="Y23" s="524"/>
      <c r="Z23" s="525"/>
    </row>
    <row r="24" spans="1:27" s="1" customFormat="1" x14ac:dyDescent="0.25">
      <c r="A24" s="344"/>
      <c r="B24" s="345"/>
      <c r="C24" s="346"/>
      <c r="D24" s="347"/>
      <c r="E24" s="346"/>
      <c r="F24" s="347"/>
      <c r="G24" s="346"/>
      <c r="H24" s="347"/>
      <c r="I24" s="346"/>
      <c r="J24" s="347"/>
      <c r="K24" s="400" t="s">
        <v>504</v>
      </c>
      <c r="L24" s="526"/>
      <c r="M24" s="526"/>
      <c r="N24" s="526"/>
      <c r="O24" s="526"/>
      <c r="P24" s="526"/>
      <c r="Q24" s="526"/>
      <c r="R24" s="401"/>
      <c r="S24" s="344"/>
      <c r="T24" s="345"/>
      <c r="U24" s="345"/>
      <c r="V24" s="345"/>
      <c r="W24" s="345"/>
      <c r="X24" s="345"/>
      <c r="Y24" s="345"/>
      <c r="Z24" s="359"/>
    </row>
    <row r="25" spans="1:27" s="1" customFormat="1" x14ac:dyDescent="0.25">
      <c r="A25" s="344"/>
      <c r="B25" s="345"/>
      <c r="C25" s="346"/>
      <c r="D25" s="347"/>
      <c r="E25" s="346"/>
      <c r="F25" s="347"/>
      <c r="G25" s="346"/>
      <c r="H25" s="347"/>
      <c r="I25" s="346"/>
      <c r="J25" s="347"/>
      <c r="K25" s="523" t="s">
        <v>287</v>
      </c>
      <c r="L25" s="524"/>
      <c r="M25" s="524"/>
      <c r="N25" s="524"/>
      <c r="O25" s="524"/>
      <c r="P25" s="524"/>
      <c r="Q25" s="524"/>
      <c r="R25" s="525"/>
      <c r="S25" s="344"/>
      <c r="T25" s="345"/>
      <c r="U25" s="345"/>
      <c r="V25" s="345"/>
      <c r="W25" s="345"/>
      <c r="X25" s="345"/>
      <c r="Y25" s="345"/>
      <c r="Z25" s="359"/>
    </row>
    <row r="26" spans="1:27" s="1" customFormat="1" x14ac:dyDescent="0.25">
      <c r="A26" s="344"/>
      <c r="B26" s="345"/>
      <c r="C26" s="346"/>
      <c r="D26" s="347"/>
      <c r="E26" s="346"/>
      <c r="F26" s="347"/>
      <c r="G26" s="346"/>
      <c r="H26" s="347"/>
      <c r="I26" s="346"/>
      <c r="J26" s="347"/>
      <c r="K26" s="381" t="s">
        <v>329</v>
      </c>
      <c r="L26" s="404"/>
      <c r="M26" s="404"/>
      <c r="N26" s="404"/>
      <c r="O26" s="404"/>
      <c r="P26" s="404"/>
      <c r="Q26" s="404"/>
      <c r="R26" s="382"/>
      <c r="S26" s="344"/>
      <c r="T26" s="345"/>
      <c r="U26" s="345"/>
      <c r="V26" s="345"/>
      <c r="W26" s="345"/>
      <c r="X26" s="345"/>
      <c r="Y26" s="345"/>
      <c r="Z26" s="359"/>
    </row>
    <row r="27" spans="1:27" s="2" customFormat="1" x14ac:dyDescent="0.25">
      <c r="A27" s="350"/>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356"/>
      <c r="AA27" s="1"/>
    </row>
    <row r="28" spans="1:27" s="1" customFormat="1" ht="18.5" x14ac:dyDescent="0.25">
      <c r="A28" s="110">
        <f>S22+1</f>
        <v>44249</v>
      </c>
      <c r="B28" s="111"/>
      <c r="C28" s="108">
        <f>A28+1</f>
        <v>44250</v>
      </c>
      <c r="D28" s="109"/>
      <c r="E28" s="108">
        <f>C28+1</f>
        <v>44251</v>
      </c>
      <c r="F28" s="109"/>
      <c r="G28" s="108">
        <f>E28+1</f>
        <v>44252</v>
      </c>
      <c r="H28" s="109"/>
      <c r="I28" s="108">
        <f>G28+1</f>
        <v>44253</v>
      </c>
      <c r="J28" s="109"/>
      <c r="K28" s="360">
        <f>I28+1</f>
        <v>44254</v>
      </c>
      <c r="L28" s="361"/>
      <c r="M28" s="362"/>
      <c r="N28" s="362"/>
      <c r="O28" s="362"/>
      <c r="P28" s="362"/>
      <c r="Q28" s="362"/>
      <c r="R28" s="363"/>
      <c r="S28" s="364">
        <f>K28+1</f>
        <v>44255</v>
      </c>
      <c r="T28" s="365"/>
      <c r="U28" s="366"/>
      <c r="V28" s="366"/>
      <c r="W28" s="366"/>
      <c r="X28" s="366"/>
      <c r="Y28" s="366"/>
      <c r="Z28" s="367"/>
    </row>
    <row r="29" spans="1:27" s="1" customFormat="1" x14ac:dyDescent="0.25">
      <c r="A29" s="376" t="s">
        <v>298</v>
      </c>
      <c r="B29" s="377"/>
      <c r="C29" s="346" t="s">
        <v>544</v>
      </c>
      <c r="D29" s="347"/>
      <c r="E29" s="346" t="s">
        <v>401</v>
      </c>
      <c r="F29" s="347"/>
      <c r="G29" s="346" t="s">
        <v>545</v>
      </c>
      <c r="H29" s="347"/>
      <c r="I29" s="346"/>
      <c r="J29" s="347"/>
      <c r="K29" s="346"/>
      <c r="L29" s="358"/>
      <c r="M29" s="358"/>
      <c r="N29" s="358"/>
      <c r="O29" s="358"/>
      <c r="P29" s="358"/>
      <c r="Q29" s="358"/>
      <c r="R29" s="347"/>
      <c r="S29" s="344" t="s">
        <v>540</v>
      </c>
      <c r="T29" s="345"/>
      <c r="U29" s="345"/>
      <c r="V29" s="345"/>
      <c r="W29" s="345"/>
      <c r="X29" s="345"/>
      <c r="Y29" s="345"/>
      <c r="Z29" s="359"/>
    </row>
    <row r="30" spans="1:27" s="1" customFormat="1" x14ac:dyDescent="0.25">
      <c r="A30" s="344"/>
      <c r="B30" s="345"/>
      <c r="C30" s="346"/>
      <c r="D30" s="347"/>
      <c r="E30" s="346" t="s">
        <v>537</v>
      </c>
      <c r="F30" s="347"/>
      <c r="G30" s="346"/>
      <c r="H30" s="347"/>
      <c r="I30" s="346"/>
      <c r="J30" s="347"/>
      <c r="K30" s="346"/>
      <c r="L30" s="358"/>
      <c r="M30" s="358"/>
      <c r="N30" s="358"/>
      <c r="O30" s="358"/>
      <c r="P30" s="358"/>
      <c r="Q30" s="358"/>
      <c r="R30" s="347"/>
      <c r="S30" s="344"/>
      <c r="T30" s="345"/>
      <c r="U30" s="345"/>
      <c r="V30" s="345"/>
      <c r="W30" s="345"/>
      <c r="X30" s="345"/>
      <c r="Y30" s="345"/>
      <c r="Z30" s="359"/>
    </row>
    <row r="31" spans="1:27" s="1" customFormat="1" x14ac:dyDescent="0.25">
      <c r="A31" s="344"/>
      <c r="B31" s="345"/>
      <c r="C31" s="346"/>
      <c r="D31" s="347"/>
      <c r="E31" s="346" t="s">
        <v>538</v>
      </c>
      <c r="F31" s="347"/>
      <c r="G31" s="346"/>
      <c r="H31" s="347"/>
      <c r="I31" s="346"/>
      <c r="J31" s="347"/>
      <c r="K31" s="346"/>
      <c r="L31" s="358"/>
      <c r="M31" s="358"/>
      <c r="N31" s="358"/>
      <c r="O31" s="358"/>
      <c r="P31" s="358"/>
      <c r="Q31" s="358"/>
      <c r="R31" s="347"/>
      <c r="S31" s="344"/>
      <c r="T31" s="345"/>
      <c r="U31" s="345"/>
      <c r="V31" s="345"/>
      <c r="W31" s="345"/>
      <c r="X31" s="345"/>
      <c r="Y31" s="345"/>
      <c r="Z31" s="359"/>
    </row>
    <row r="32" spans="1:27" s="1" customFormat="1" x14ac:dyDescent="0.25">
      <c r="A32" s="344"/>
      <c r="B32" s="345"/>
      <c r="C32" s="346"/>
      <c r="D32" s="347"/>
      <c r="E32" s="346"/>
      <c r="F32" s="347"/>
      <c r="G32" s="346"/>
      <c r="H32" s="347"/>
      <c r="I32" s="346"/>
      <c r="J32" s="347"/>
      <c r="K32" s="346"/>
      <c r="L32" s="358"/>
      <c r="M32" s="358"/>
      <c r="N32" s="358"/>
      <c r="O32" s="358"/>
      <c r="P32" s="358"/>
      <c r="Q32" s="358"/>
      <c r="R32" s="347"/>
      <c r="S32" s="344"/>
      <c r="T32" s="345"/>
      <c r="U32" s="345"/>
      <c r="V32" s="345"/>
      <c r="W32" s="345"/>
      <c r="X32" s="345"/>
      <c r="Y32" s="345"/>
      <c r="Z32" s="359"/>
    </row>
    <row r="33" spans="1:27" s="2" customFormat="1" x14ac:dyDescent="0.25">
      <c r="A33" s="350"/>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356"/>
      <c r="AA33" s="1"/>
    </row>
    <row r="34" spans="1:27" s="1" customFormat="1" ht="18.5" x14ac:dyDescent="0.25">
      <c r="A34" s="110">
        <f>S28+1</f>
        <v>44256</v>
      </c>
      <c r="B34" s="111"/>
      <c r="C34" s="108">
        <f>A34+1</f>
        <v>44257</v>
      </c>
      <c r="D34" s="109"/>
      <c r="E34" s="108">
        <f>C34+1</f>
        <v>44258</v>
      </c>
      <c r="F34" s="109"/>
      <c r="G34" s="108">
        <f>E34+1</f>
        <v>44259</v>
      </c>
      <c r="H34" s="109"/>
      <c r="I34" s="108">
        <f>G34+1</f>
        <v>44260</v>
      </c>
      <c r="J34" s="109"/>
      <c r="K34" s="360">
        <f>I34+1</f>
        <v>44261</v>
      </c>
      <c r="L34" s="361"/>
      <c r="M34" s="362"/>
      <c r="N34" s="362"/>
      <c r="O34" s="362"/>
      <c r="P34" s="362"/>
      <c r="Q34" s="362"/>
      <c r="R34" s="363"/>
      <c r="S34" s="364">
        <f>K34+1</f>
        <v>44262</v>
      </c>
      <c r="T34" s="365"/>
      <c r="U34" s="366"/>
      <c r="V34" s="366"/>
      <c r="W34" s="366"/>
      <c r="X34" s="366"/>
      <c r="Y34" s="366"/>
      <c r="Z34" s="367"/>
    </row>
    <row r="35" spans="1:27" s="1" customFormat="1" x14ac:dyDescent="0.25">
      <c r="A35" s="344"/>
      <c r="B35" s="345"/>
      <c r="C35" s="346"/>
      <c r="D35" s="347"/>
      <c r="E35" s="381" t="s">
        <v>303</v>
      </c>
      <c r="F35" s="382"/>
      <c r="G35" s="346" t="s">
        <v>402</v>
      </c>
      <c r="H35" s="347"/>
      <c r="I35" s="527" t="s">
        <v>289</v>
      </c>
      <c r="J35" s="529"/>
      <c r="K35" s="527" t="s">
        <v>289</v>
      </c>
      <c r="L35" s="528"/>
      <c r="M35" s="528"/>
      <c r="N35" s="528"/>
      <c r="O35" s="528"/>
      <c r="P35" s="528"/>
      <c r="Q35" s="528"/>
      <c r="R35" s="529"/>
      <c r="S35" s="527" t="s">
        <v>289</v>
      </c>
      <c r="T35" s="528"/>
      <c r="U35" s="528"/>
      <c r="V35" s="528"/>
      <c r="W35" s="528"/>
      <c r="X35" s="528"/>
      <c r="Y35" s="528"/>
      <c r="Z35" s="529"/>
    </row>
    <row r="36" spans="1:27" s="1" customFormat="1" x14ac:dyDescent="0.25">
      <c r="A36" s="344"/>
      <c r="B36" s="345"/>
      <c r="C36" s="346"/>
      <c r="D36" s="347"/>
      <c r="E36" s="346"/>
      <c r="F36" s="347"/>
      <c r="G36" s="346"/>
      <c r="H36" s="347"/>
      <c r="I36" s="523" t="s">
        <v>288</v>
      </c>
      <c r="J36" s="525"/>
      <c r="K36" s="523" t="s">
        <v>288</v>
      </c>
      <c r="L36" s="524"/>
      <c r="M36" s="524"/>
      <c r="N36" s="524"/>
      <c r="O36" s="524"/>
      <c r="P36" s="524"/>
      <c r="Q36" s="524"/>
      <c r="R36" s="525"/>
      <c r="S36" s="523" t="s">
        <v>288</v>
      </c>
      <c r="T36" s="524"/>
      <c r="U36" s="524"/>
      <c r="V36" s="524"/>
      <c r="W36" s="524"/>
      <c r="X36" s="524"/>
      <c r="Y36" s="524"/>
      <c r="Z36" s="525"/>
    </row>
    <row r="37" spans="1:27" s="1" customFormat="1" x14ac:dyDescent="0.25">
      <c r="A37" s="344"/>
      <c r="B37" s="345"/>
      <c r="C37" s="346"/>
      <c r="D37" s="347"/>
      <c r="E37" s="346"/>
      <c r="F37" s="347"/>
      <c r="G37" s="346"/>
      <c r="H37" s="347"/>
      <c r="I37" s="346"/>
      <c r="J37" s="347"/>
      <c r="K37" s="381" t="s">
        <v>330</v>
      </c>
      <c r="L37" s="404"/>
      <c r="M37" s="404"/>
      <c r="N37" s="404"/>
      <c r="O37" s="404"/>
      <c r="P37" s="404"/>
      <c r="Q37" s="404"/>
      <c r="R37" s="382"/>
      <c r="S37" s="344" t="s">
        <v>403</v>
      </c>
      <c r="T37" s="345"/>
      <c r="U37" s="345"/>
      <c r="V37" s="345"/>
      <c r="W37" s="345"/>
      <c r="X37" s="345"/>
      <c r="Y37" s="345"/>
      <c r="Z37" s="359"/>
    </row>
    <row r="38" spans="1:27" s="1" customFormat="1" x14ac:dyDescent="0.25">
      <c r="A38" s="344"/>
      <c r="B38" s="345"/>
      <c r="C38" s="346"/>
      <c r="D38" s="347"/>
      <c r="E38" s="346"/>
      <c r="F38" s="347"/>
      <c r="G38" s="346"/>
      <c r="H38" s="347"/>
      <c r="I38" s="346"/>
      <c r="J38" s="347"/>
      <c r="K38" s="346"/>
      <c r="L38" s="358"/>
      <c r="M38" s="358"/>
      <c r="N38" s="358"/>
      <c r="O38" s="358"/>
      <c r="P38" s="358"/>
      <c r="Q38" s="358"/>
      <c r="R38" s="347"/>
      <c r="S38" s="344"/>
      <c r="T38" s="345"/>
      <c r="U38" s="345"/>
      <c r="V38" s="345"/>
      <c r="W38" s="345"/>
      <c r="X38" s="345"/>
      <c r="Y38" s="345"/>
      <c r="Z38" s="359"/>
    </row>
    <row r="39" spans="1:27" s="2" customFormat="1" x14ac:dyDescent="0.25">
      <c r="A39" s="350"/>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356"/>
      <c r="AA39" s="1"/>
    </row>
    <row r="40" spans="1:27" ht="18.5" x14ac:dyDescent="0.3">
      <c r="A40" s="110">
        <f>S34+1</f>
        <v>44263</v>
      </c>
      <c r="B40" s="111"/>
      <c r="C40" s="108">
        <f>A40+1</f>
        <v>44264</v>
      </c>
      <c r="D40" s="109"/>
      <c r="E40" s="56" t="s">
        <v>0</v>
      </c>
      <c r="F40" s="57"/>
      <c r="G40" s="57"/>
      <c r="H40" s="57"/>
      <c r="I40" s="57"/>
      <c r="J40" s="57"/>
      <c r="K40" s="57"/>
      <c r="L40" s="57"/>
      <c r="M40" s="57"/>
      <c r="N40" s="57"/>
      <c r="O40" s="57"/>
      <c r="P40" s="57"/>
      <c r="Q40" s="57"/>
      <c r="R40" s="57"/>
      <c r="S40" s="57"/>
      <c r="T40" s="57"/>
      <c r="U40" s="57"/>
      <c r="V40" s="57"/>
      <c r="W40" s="57"/>
      <c r="X40" s="57"/>
      <c r="Y40" s="57"/>
      <c r="Z40" s="66"/>
    </row>
    <row r="41" spans="1:27" x14ac:dyDescent="0.25">
      <c r="A41" s="456" t="s">
        <v>282</v>
      </c>
      <c r="B41" s="457"/>
      <c r="C41" s="346"/>
      <c r="D41" s="347"/>
      <c r="E41" s="114" t="s">
        <v>383</v>
      </c>
      <c r="F41" s="115"/>
      <c r="G41" s="115"/>
      <c r="H41" s="115"/>
      <c r="I41" s="59"/>
      <c r="J41" s="59"/>
      <c r="K41" s="59"/>
      <c r="L41" s="59"/>
      <c r="M41" s="59"/>
      <c r="N41" s="59"/>
      <c r="O41" s="59"/>
      <c r="P41" s="59"/>
      <c r="Q41" s="59"/>
      <c r="R41" s="59"/>
      <c r="S41" s="59"/>
      <c r="T41" s="59"/>
      <c r="U41" s="59"/>
      <c r="V41" s="59"/>
      <c r="W41" s="59"/>
      <c r="X41" s="59"/>
      <c r="Y41" s="59"/>
      <c r="Z41" s="67"/>
    </row>
    <row r="42" spans="1:27" x14ac:dyDescent="0.25">
      <c r="A42" s="344" t="s">
        <v>276</v>
      </c>
      <c r="B42" s="345"/>
      <c r="C42" s="346"/>
      <c r="D42" s="347"/>
      <c r="E42" s="116" t="s">
        <v>384</v>
      </c>
      <c r="F42" s="115"/>
      <c r="G42" s="115"/>
      <c r="H42" s="115"/>
      <c r="I42" s="59"/>
      <c r="J42" s="59"/>
      <c r="K42" s="59"/>
      <c r="L42" s="59"/>
      <c r="M42" s="59"/>
      <c r="N42" s="59"/>
      <c r="O42" s="59"/>
      <c r="P42" s="59"/>
      <c r="Q42" s="59"/>
      <c r="R42" s="59"/>
      <c r="S42" s="59"/>
      <c r="T42" s="59"/>
      <c r="U42" s="59"/>
      <c r="V42" s="59"/>
      <c r="W42" s="59"/>
      <c r="X42" s="59"/>
      <c r="Y42" s="59"/>
      <c r="Z42" s="68"/>
    </row>
    <row r="43" spans="1:27" x14ac:dyDescent="0.25">
      <c r="A43" s="344" t="s">
        <v>404</v>
      </c>
      <c r="B43" s="345"/>
      <c r="C43" s="346"/>
      <c r="D43" s="347"/>
      <c r="E43" s="117" t="s">
        <v>483</v>
      </c>
      <c r="F43" s="115"/>
      <c r="G43" s="115"/>
      <c r="H43" s="115"/>
      <c r="I43" s="59"/>
      <c r="J43" s="59"/>
      <c r="K43" s="59"/>
      <c r="L43" s="59"/>
      <c r="M43" s="59"/>
      <c r="N43" s="59"/>
      <c r="O43" s="59"/>
      <c r="P43" s="59"/>
      <c r="Q43" s="59"/>
      <c r="R43" s="59"/>
      <c r="S43" s="59"/>
      <c r="T43" s="59"/>
      <c r="U43" s="59"/>
      <c r="V43" s="59"/>
      <c r="W43" s="59"/>
      <c r="X43" s="59"/>
      <c r="Y43" s="59"/>
      <c r="Z43" s="68"/>
    </row>
    <row r="44" spans="1:27" x14ac:dyDescent="0.25">
      <c r="A44" s="344"/>
      <c r="B44" s="345"/>
      <c r="C44" s="346"/>
      <c r="D44" s="347"/>
      <c r="E44" s="118" t="s">
        <v>385</v>
      </c>
      <c r="F44" s="115"/>
      <c r="G44" s="115"/>
      <c r="H44" s="115"/>
      <c r="I44" s="59"/>
      <c r="J44" s="59"/>
      <c r="K44" s="348" t="s">
        <v>9</v>
      </c>
      <c r="L44" s="348"/>
      <c r="M44" s="348"/>
      <c r="N44" s="348"/>
      <c r="O44" s="348"/>
      <c r="P44" s="348"/>
      <c r="Q44" s="348"/>
      <c r="R44" s="348"/>
      <c r="S44" s="348"/>
      <c r="T44" s="348"/>
      <c r="U44" s="348"/>
      <c r="V44" s="348"/>
      <c r="W44" s="348"/>
      <c r="X44" s="348"/>
      <c r="Y44" s="348"/>
      <c r="Z44" s="349"/>
    </row>
    <row r="45" spans="1:27" s="1" customFormat="1" x14ac:dyDescent="0.25">
      <c r="A45" s="350"/>
      <c r="B45" s="351"/>
      <c r="C45" s="352"/>
      <c r="D45" s="353"/>
      <c r="E45" s="69"/>
      <c r="F45" s="70"/>
      <c r="G45" s="70"/>
      <c r="H45" s="70"/>
      <c r="I45" s="70"/>
      <c r="J45" s="70"/>
      <c r="K45" s="354" t="s">
        <v>8</v>
      </c>
      <c r="L45" s="354"/>
      <c r="M45" s="354"/>
      <c r="N45" s="354"/>
      <c r="O45" s="354"/>
      <c r="P45" s="354"/>
      <c r="Q45" s="354"/>
      <c r="R45" s="354"/>
      <c r="S45" s="354"/>
      <c r="T45" s="354"/>
      <c r="U45" s="354"/>
      <c r="V45" s="354"/>
      <c r="W45" s="354"/>
      <c r="X45" s="354"/>
      <c r="Y45" s="354"/>
      <c r="Z45" s="355"/>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1" type="noConversion"/>
  <conditionalFormatting sqref="A10 C10 E10 G10 K10 S10 A16 C16 E16 G16 K16 S16 A22 C22 E22 G22 K22 S22 A28 C28 E28 G28 K28 S28 A34 C34 E34 G34 K34 S34 A40 C40">
    <cfRule type="expression" dxfId="95" priority="3">
      <formula>MONTH(A10)&lt;&gt;MONTH($A$1)</formula>
    </cfRule>
    <cfRule type="expression" dxfId="94" priority="4">
      <formula>OR(WEEKDAY(A10,1)=1,WEEKDAY(A10,1)=7)</formula>
    </cfRule>
  </conditionalFormatting>
  <conditionalFormatting sqref="I10 I16 I22 I28 I34">
    <cfRule type="expression" dxfId="93" priority="1">
      <formula>MONTH(I10)&lt;&gt;MONTH($A$1)</formula>
    </cfRule>
    <cfRule type="expression" dxfId="92" priority="2">
      <formula>OR(WEEKDAY(I10,1)=1,WEEKDAY(I10,1)=7)</formula>
    </cfRule>
  </conditionalFormatting>
  <hyperlinks>
    <hyperlink ref="K45" r:id="rId1" xr:uid="{23AAAF8E-726E-44F0-AE4F-0904C454F6E8}"/>
    <hyperlink ref="K44:Z44" r:id="rId2" display="Calendar Templates by Vertex42" xr:uid="{4638DADA-0375-4F59-9282-C33CBD35DFFE}"/>
    <hyperlink ref="K45:Z45" r:id="rId3" display="https://www.vertex42.com/calendars/" xr:uid="{7B30EF8E-7570-4AFB-9D70-F77F7A548504}"/>
  </hyperlinks>
  <printOptions horizontalCentered="1" verticalCentered="1"/>
  <pageMargins left="0.23622047244094491" right="0.23622047244094491" top="0.74803149606299213" bottom="0.74803149606299213" header="0.31496062992125984" footer="0.31496062992125984"/>
  <pageSetup paperSize="9" scale="82" orientation="landscape" r:id="rId4"/>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1371-B618-4022-8622-E6324C74D834}">
  <sheetPr>
    <pageSetUpPr fitToPage="1"/>
  </sheetPr>
  <dimension ref="A1:Z45"/>
  <sheetViews>
    <sheetView topLeftCell="A9" workbookViewId="0">
      <selection activeCell="B10" sqref="B10"/>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6" s="3" customFormat="1" ht="15" customHeight="1" x14ac:dyDescent="0.2">
      <c r="A1" s="518">
        <v>44256</v>
      </c>
      <c r="B1" s="518"/>
      <c r="C1" s="518"/>
      <c r="D1" s="518"/>
      <c r="E1" s="518"/>
      <c r="F1" s="518"/>
      <c r="G1" s="518"/>
      <c r="H1" s="518"/>
      <c r="I1" s="62"/>
      <c r="J1" s="62"/>
      <c r="K1" s="519"/>
      <c r="L1" s="519"/>
      <c r="M1" s="519"/>
      <c r="N1" s="519"/>
      <c r="O1" s="519"/>
      <c r="P1" s="519"/>
      <c r="Q1" s="519"/>
      <c r="R1" s="71"/>
      <c r="S1" s="519"/>
      <c r="T1" s="519"/>
      <c r="U1" s="519"/>
      <c r="V1" s="519"/>
      <c r="W1" s="519"/>
      <c r="X1" s="519"/>
      <c r="Y1" s="519"/>
      <c r="Z1" s="71"/>
    </row>
    <row r="2" spans="1:26" s="3" customFormat="1" ht="11.25" customHeight="1" x14ac:dyDescent="0.3">
      <c r="A2" s="518"/>
      <c r="B2" s="518"/>
      <c r="C2" s="518"/>
      <c r="D2" s="518"/>
      <c r="E2" s="518"/>
      <c r="F2" s="518"/>
      <c r="G2" s="518"/>
      <c r="H2" s="518"/>
      <c r="I2" s="62"/>
      <c r="J2" s="62"/>
      <c r="K2" s="112"/>
      <c r="L2" s="112"/>
      <c r="M2" s="112"/>
      <c r="N2" s="112"/>
      <c r="O2" s="112"/>
      <c r="P2" s="112"/>
      <c r="Q2" s="112"/>
      <c r="R2" s="71"/>
      <c r="S2" s="112"/>
      <c r="T2" s="112"/>
      <c r="U2" s="112"/>
      <c r="V2" s="112"/>
      <c r="W2" s="112"/>
      <c r="X2" s="112"/>
      <c r="Y2" s="112"/>
      <c r="Z2" s="71"/>
    </row>
    <row r="3" spans="1:26" s="4" customFormat="1" ht="9" customHeight="1" x14ac:dyDescent="0.2">
      <c r="A3" s="518"/>
      <c r="B3" s="518"/>
      <c r="C3" s="518"/>
      <c r="D3" s="518"/>
      <c r="E3" s="518"/>
      <c r="F3" s="518"/>
      <c r="G3" s="518"/>
      <c r="H3" s="518"/>
      <c r="I3" s="62"/>
      <c r="J3" s="62"/>
      <c r="K3" s="63"/>
      <c r="L3" s="63"/>
      <c r="M3" s="63"/>
      <c r="N3" s="63"/>
      <c r="O3" s="63"/>
      <c r="P3" s="63"/>
      <c r="Q3" s="63"/>
      <c r="R3" s="71"/>
      <c r="S3" s="63"/>
      <c r="T3" s="63"/>
      <c r="U3" s="63"/>
      <c r="V3" s="63"/>
      <c r="W3" s="63"/>
      <c r="X3" s="63"/>
      <c r="Y3" s="63"/>
      <c r="Z3" s="72"/>
    </row>
    <row r="4" spans="1:26" s="4" customFormat="1" ht="9" customHeight="1" x14ac:dyDescent="0.2">
      <c r="A4" s="518"/>
      <c r="B4" s="518"/>
      <c r="C4" s="518"/>
      <c r="D4" s="518"/>
      <c r="E4" s="518"/>
      <c r="F4" s="518"/>
      <c r="G4" s="518"/>
      <c r="H4" s="518"/>
      <c r="I4" s="62"/>
      <c r="J4" s="62"/>
      <c r="K4" s="63"/>
      <c r="L4" s="63"/>
      <c r="M4" s="63"/>
      <c r="N4" s="63"/>
      <c r="O4" s="63"/>
      <c r="P4" s="63"/>
      <c r="Q4" s="63"/>
      <c r="R4" s="71"/>
      <c r="S4" s="63"/>
      <c r="T4" s="63"/>
      <c r="U4" s="63"/>
      <c r="V4" s="63"/>
      <c r="W4" s="63"/>
      <c r="X4" s="63"/>
      <c r="Y4" s="63"/>
      <c r="Z4" s="72"/>
    </row>
    <row r="5" spans="1:26" s="4" customFormat="1" ht="9" customHeight="1" x14ac:dyDescent="0.2">
      <c r="A5" s="518"/>
      <c r="B5" s="518"/>
      <c r="C5" s="518"/>
      <c r="D5" s="518"/>
      <c r="E5" s="518"/>
      <c r="F5" s="518"/>
      <c r="G5" s="518"/>
      <c r="H5" s="518"/>
      <c r="I5" s="62"/>
      <c r="J5" s="62"/>
      <c r="K5" s="63"/>
      <c r="L5" s="63"/>
      <c r="M5" s="63"/>
      <c r="N5" s="63"/>
      <c r="O5" s="63"/>
      <c r="P5" s="63"/>
      <c r="Q5" s="63"/>
      <c r="R5" s="71"/>
      <c r="S5" s="63"/>
      <c r="T5" s="63"/>
      <c r="U5" s="63"/>
      <c r="V5" s="63"/>
      <c r="W5" s="63"/>
      <c r="X5" s="63"/>
      <c r="Y5" s="63"/>
      <c r="Z5" s="72"/>
    </row>
    <row r="6" spans="1:26" s="4" customFormat="1" ht="9" customHeight="1" x14ac:dyDescent="0.2">
      <c r="A6" s="518"/>
      <c r="B6" s="518"/>
      <c r="C6" s="518"/>
      <c r="D6" s="518"/>
      <c r="E6" s="518"/>
      <c r="F6" s="518"/>
      <c r="G6" s="518"/>
      <c r="H6" s="518"/>
      <c r="I6" s="62"/>
      <c r="J6" s="62"/>
      <c r="K6" s="63"/>
      <c r="L6" s="63"/>
      <c r="M6" s="63"/>
      <c r="N6" s="63"/>
      <c r="O6" s="63"/>
      <c r="P6" s="63"/>
      <c r="Q6" s="63"/>
      <c r="R6" s="71"/>
      <c r="S6" s="63"/>
      <c r="T6" s="63"/>
      <c r="U6" s="63"/>
      <c r="V6" s="63"/>
      <c r="W6" s="63"/>
      <c r="X6" s="63"/>
      <c r="Y6" s="63"/>
      <c r="Z6" s="72"/>
    </row>
    <row r="7" spans="1:26" s="4" customFormat="1" ht="9" customHeight="1" x14ac:dyDescent="0.2">
      <c r="A7" s="518"/>
      <c r="B7" s="518"/>
      <c r="C7" s="518"/>
      <c r="D7" s="518"/>
      <c r="E7" s="518"/>
      <c r="F7" s="518"/>
      <c r="G7" s="518"/>
      <c r="H7" s="518"/>
      <c r="I7" s="62"/>
      <c r="J7" s="62"/>
      <c r="K7" s="63"/>
      <c r="L7" s="63"/>
      <c r="M7" s="63"/>
      <c r="N7" s="63"/>
      <c r="O7" s="63"/>
      <c r="P7" s="63"/>
      <c r="Q7" s="63"/>
      <c r="R7" s="71"/>
      <c r="S7" s="63"/>
      <c r="T7" s="63"/>
      <c r="U7" s="63"/>
      <c r="V7" s="63"/>
      <c r="W7" s="63"/>
      <c r="X7" s="63"/>
      <c r="Y7" s="63"/>
      <c r="Z7" s="72"/>
    </row>
    <row r="8" spans="1:26"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6" s="1" customFormat="1" ht="21" customHeight="1" x14ac:dyDescent="0.25">
      <c r="A9" s="373">
        <f>A10</f>
        <v>44256</v>
      </c>
      <c r="B9" s="374"/>
      <c r="C9" s="374">
        <f>C10</f>
        <v>44257</v>
      </c>
      <c r="D9" s="374"/>
      <c r="E9" s="374">
        <f>E10</f>
        <v>44258</v>
      </c>
      <c r="F9" s="374"/>
      <c r="G9" s="374">
        <f>G10</f>
        <v>44259</v>
      </c>
      <c r="H9" s="374"/>
      <c r="I9" s="374">
        <f>I10</f>
        <v>44260</v>
      </c>
      <c r="J9" s="374"/>
      <c r="K9" s="374">
        <f>K10</f>
        <v>44261</v>
      </c>
      <c r="L9" s="374"/>
      <c r="M9" s="374"/>
      <c r="N9" s="374"/>
      <c r="O9" s="374"/>
      <c r="P9" s="374"/>
      <c r="Q9" s="374"/>
      <c r="R9" s="374"/>
      <c r="S9" s="374">
        <f>S10</f>
        <v>44262</v>
      </c>
      <c r="T9" s="374"/>
      <c r="U9" s="374"/>
      <c r="V9" s="374"/>
      <c r="W9" s="374"/>
      <c r="X9" s="374"/>
      <c r="Y9" s="374"/>
      <c r="Z9" s="375"/>
    </row>
    <row r="10" spans="1:26" s="1" customFormat="1" ht="18.5" x14ac:dyDescent="0.25">
      <c r="A10" s="135">
        <f>$A$1-(WEEKDAY($A$1,1)-(start_day-1))-IF((WEEKDAY($A$1,1)-(start_day-1))&lt;=0,7,0)+1</f>
        <v>44256</v>
      </c>
      <c r="B10" s="127"/>
      <c r="C10" s="125">
        <f>A10+1</f>
        <v>44257</v>
      </c>
      <c r="D10" s="126"/>
      <c r="E10" s="125">
        <f>C10+1</f>
        <v>44258</v>
      </c>
      <c r="F10" s="126"/>
      <c r="G10" s="125">
        <f>E10+1</f>
        <v>44259</v>
      </c>
      <c r="H10" s="126"/>
      <c r="I10" s="125">
        <f>G10+1</f>
        <v>44260</v>
      </c>
      <c r="J10" s="126"/>
      <c r="K10" s="360">
        <f>I10+1</f>
        <v>44261</v>
      </c>
      <c r="L10" s="361"/>
      <c r="M10" s="362"/>
      <c r="N10" s="362"/>
      <c r="O10" s="362"/>
      <c r="P10" s="362"/>
      <c r="Q10" s="362"/>
      <c r="R10" s="363"/>
      <c r="S10" s="364">
        <f>K10+1</f>
        <v>44262</v>
      </c>
      <c r="T10" s="365"/>
      <c r="U10" s="366"/>
      <c r="V10" s="366"/>
      <c r="W10" s="366"/>
      <c r="X10" s="366"/>
      <c r="Y10" s="366"/>
      <c r="Z10" s="536"/>
    </row>
    <row r="11" spans="1:26" s="1" customFormat="1" x14ac:dyDescent="0.25">
      <c r="A11" s="533"/>
      <c r="B11" s="425"/>
      <c r="C11" s="346"/>
      <c r="D11" s="347"/>
      <c r="E11" s="381" t="s">
        <v>303</v>
      </c>
      <c r="F11" s="382"/>
      <c r="G11" s="537" t="s">
        <v>541</v>
      </c>
      <c r="H11" s="538"/>
      <c r="I11" s="530" t="s">
        <v>289</v>
      </c>
      <c r="J11" s="539"/>
      <c r="K11" s="530" t="s">
        <v>289</v>
      </c>
      <c r="L11" s="531"/>
      <c r="M11" s="531"/>
      <c r="N11" s="531"/>
      <c r="O11" s="531"/>
      <c r="P11" s="531"/>
      <c r="Q11" s="531"/>
      <c r="R11" s="539"/>
      <c r="S11" s="530" t="s">
        <v>289</v>
      </c>
      <c r="T11" s="531"/>
      <c r="U11" s="531"/>
      <c r="V11" s="531"/>
      <c r="W11" s="531"/>
      <c r="X11" s="531"/>
      <c r="Y11" s="531"/>
      <c r="Z11" s="532"/>
    </row>
    <row r="12" spans="1:26" s="1" customFormat="1" x14ac:dyDescent="0.25">
      <c r="A12" s="533"/>
      <c r="B12" s="425"/>
      <c r="C12" s="346"/>
      <c r="D12" s="347"/>
      <c r="E12" s="346"/>
      <c r="F12" s="347"/>
      <c r="G12" s="523" t="s">
        <v>464</v>
      </c>
      <c r="H12" s="525"/>
      <c r="I12" s="523" t="s">
        <v>464</v>
      </c>
      <c r="J12" s="525"/>
      <c r="K12" s="523" t="s">
        <v>464</v>
      </c>
      <c r="L12" s="534"/>
      <c r="M12" s="534"/>
      <c r="N12" s="534"/>
      <c r="O12" s="534"/>
      <c r="P12" s="534"/>
      <c r="Q12" s="534"/>
      <c r="R12" s="525"/>
      <c r="S12" s="523" t="s">
        <v>464</v>
      </c>
      <c r="T12" s="534"/>
      <c r="U12" s="534"/>
      <c r="V12" s="534"/>
      <c r="W12" s="534"/>
      <c r="X12" s="534"/>
      <c r="Y12" s="534"/>
      <c r="Z12" s="535"/>
    </row>
    <row r="13" spans="1:26" s="1" customFormat="1" x14ac:dyDescent="0.25">
      <c r="A13" s="533"/>
      <c r="B13" s="425"/>
      <c r="C13" s="346"/>
      <c r="D13" s="347"/>
      <c r="E13" s="346"/>
      <c r="F13" s="347"/>
      <c r="G13" s="346"/>
      <c r="H13" s="347"/>
      <c r="I13" s="346" t="s">
        <v>549</v>
      </c>
      <c r="J13" s="347"/>
      <c r="K13" s="381" t="s">
        <v>330</v>
      </c>
      <c r="L13" s="542"/>
      <c r="M13" s="542"/>
      <c r="N13" s="542"/>
      <c r="O13" s="542"/>
      <c r="P13" s="542"/>
      <c r="Q13" s="542"/>
      <c r="R13" s="382"/>
      <c r="S13" s="344" t="s">
        <v>403</v>
      </c>
      <c r="T13" s="425"/>
      <c r="U13" s="425"/>
      <c r="V13" s="425"/>
      <c r="W13" s="425"/>
      <c r="X13" s="425"/>
      <c r="Y13" s="425"/>
      <c r="Z13" s="540"/>
    </row>
    <row r="14" spans="1:26"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6"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row>
    <row r="16" spans="1:26" s="1" customFormat="1" ht="18.5" x14ac:dyDescent="0.25">
      <c r="A16" s="135">
        <f>S10+1</f>
        <v>44263</v>
      </c>
      <c r="B16" s="127"/>
      <c r="C16" s="125">
        <f>A16+1</f>
        <v>44264</v>
      </c>
      <c r="D16" s="126"/>
      <c r="E16" s="125">
        <f>C16+1</f>
        <v>44265</v>
      </c>
      <c r="F16" s="126"/>
      <c r="G16" s="125">
        <f>E16+1</f>
        <v>44266</v>
      </c>
      <c r="H16" s="126"/>
      <c r="I16" s="125">
        <f>G16+1</f>
        <v>44267</v>
      </c>
      <c r="J16" s="126"/>
      <c r="K16" s="360">
        <f>I16+1</f>
        <v>44268</v>
      </c>
      <c r="L16" s="361"/>
      <c r="M16" s="362"/>
      <c r="N16" s="362"/>
      <c r="O16" s="362"/>
      <c r="P16" s="362"/>
      <c r="Q16" s="362"/>
      <c r="R16" s="363"/>
      <c r="S16" s="364">
        <f>K16+1</f>
        <v>44269</v>
      </c>
      <c r="T16" s="365"/>
      <c r="U16" s="366"/>
      <c r="V16" s="366"/>
      <c r="W16" s="366"/>
      <c r="X16" s="366"/>
      <c r="Y16" s="366"/>
      <c r="Z16" s="536"/>
    </row>
    <row r="17" spans="1:26" s="1" customFormat="1" x14ac:dyDescent="0.25">
      <c r="A17" s="533" t="s">
        <v>276</v>
      </c>
      <c r="B17" s="425"/>
      <c r="C17" s="346"/>
      <c r="D17" s="347"/>
      <c r="E17" s="368"/>
      <c r="F17" s="370"/>
      <c r="G17" s="537" t="s">
        <v>119</v>
      </c>
      <c r="H17" s="538"/>
      <c r="I17" s="346"/>
      <c r="J17" s="347"/>
      <c r="K17" s="523" t="s">
        <v>465</v>
      </c>
      <c r="L17" s="534"/>
      <c r="M17" s="534"/>
      <c r="N17" s="534"/>
      <c r="O17" s="534"/>
      <c r="P17" s="534"/>
      <c r="Q17" s="534"/>
      <c r="R17" s="525"/>
      <c r="S17" s="523" t="s">
        <v>465</v>
      </c>
      <c r="T17" s="534"/>
      <c r="U17" s="534"/>
      <c r="V17" s="534"/>
      <c r="W17" s="534"/>
      <c r="X17" s="534"/>
      <c r="Y17" s="534"/>
      <c r="Z17" s="535"/>
    </row>
    <row r="18" spans="1:26" s="1" customFormat="1" x14ac:dyDescent="0.25">
      <c r="A18" s="533" t="s">
        <v>404</v>
      </c>
      <c r="B18" s="425"/>
      <c r="C18" s="346"/>
      <c r="D18" s="347"/>
      <c r="E18" s="346"/>
      <c r="F18" s="347"/>
      <c r="G18" s="537" t="s">
        <v>405</v>
      </c>
      <c r="H18" s="538"/>
      <c r="I18" s="346"/>
      <c r="J18" s="347"/>
      <c r="K18" s="537" t="s">
        <v>531</v>
      </c>
      <c r="L18" s="545"/>
      <c r="M18" s="545"/>
      <c r="N18" s="545"/>
      <c r="O18" s="545"/>
      <c r="P18" s="545"/>
      <c r="Q18" s="545"/>
      <c r="R18" s="538"/>
      <c r="S18" s="344"/>
      <c r="T18" s="425"/>
      <c r="U18" s="425"/>
      <c r="V18" s="425"/>
      <c r="W18" s="425"/>
      <c r="X18" s="425"/>
      <c r="Y18" s="425"/>
      <c r="Z18" s="540"/>
    </row>
    <row r="19" spans="1:26" s="1" customFormat="1" x14ac:dyDescent="0.25">
      <c r="A19" s="533" t="s">
        <v>546</v>
      </c>
      <c r="B19" s="425"/>
      <c r="C19" s="346"/>
      <c r="D19" s="347"/>
      <c r="E19" s="346"/>
      <c r="F19" s="347"/>
      <c r="G19" s="346" t="s">
        <v>26</v>
      </c>
      <c r="H19" s="347"/>
      <c r="I19" s="346"/>
      <c r="J19" s="347"/>
      <c r="K19" s="537" t="s">
        <v>556</v>
      </c>
      <c r="L19" s="545"/>
      <c r="M19" s="545"/>
      <c r="N19" s="545"/>
      <c r="O19" s="545"/>
      <c r="P19" s="545"/>
      <c r="Q19" s="545"/>
      <c r="R19" s="538"/>
      <c r="S19" s="344"/>
      <c r="T19" s="425"/>
      <c r="U19" s="425"/>
      <c r="V19" s="425"/>
      <c r="W19" s="425"/>
      <c r="X19" s="425"/>
      <c r="Y19" s="425"/>
      <c r="Z19" s="540"/>
    </row>
    <row r="20" spans="1:26"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6"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row>
    <row r="22" spans="1:26" s="1" customFormat="1" ht="18.5" x14ac:dyDescent="0.25">
      <c r="A22" s="135">
        <f>S16+1</f>
        <v>44270</v>
      </c>
      <c r="B22" s="127"/>
      <c r="C22" s="125">
        <f>A22+1</f>
        <v>44271</v>
      </c>
      <c r="D22" s="126"/>
      <c r="E22" s="125">
        <f>C22+1</f>
        <v>44272</v>
      </c>
      <c r="F22" s="126"/>
      <c r="G22" s="125">
        <f>E22+1</f>
        <v>44273</v>
      </c>
      <c r="H22" s="126"/>
      <c r="I22" s="125">
        <f>G22+1</f>
        <v>44274</v>
      </c>
      <c r="J22" s="126"/>
      <c r="K22" s="360">
        <f>I22+1</f>
        <v>44275</v>
      </c>
      <c r="L22" s="361"/>
      <c r="M22" s="362"/>
      <c r="N22" s="362"/>
      <c r="O22" s="362"/>
      <c r="P22" s="362"/>
      <c r="Q22" s="362"/>
      <c r="R22" s="363"/>
      <c r="S22" s="364">
        <f>K22+1</f>
        <v>44276</v>
      </c>
      <c r="T22" s="365"/>
      <c r="U22" s="366"/>
      <c r="V22" s="366"/>
      <c r="W22" s="366"/>
      <c r="X22" s="366"/>
      <c r="Y22" s="366"/>
      <c r="Z22" s="536"/>
    </row>
    <row r="23" spans="1:26" s="1" customFormat="1" x14ac:dyDescent="0.25">
      <c r="A23" s="546" t="s">
        <v>298</v>
      </c>
      <c r="B23" s="506"/>
      <c r="C23" s="346"/>
      <c r="D23" s="347"/>
      <c r="E23" s="346" t="s">
        <v>542</v>
      </c>
      <c r="F23" s="347"/>
      <c r="G23" s="346" t="s">
        <v>409</v>
      </c>
      <c r="H23" s="347"/>
      <c r="I23" s="346" t="s">
        <v>283</v>
      </c>
      <c r="J23" s="347"/>
      <c r="K23" s="381" t="s">
        <v>331</v>
      </c>
      <c r="L23" s="542"/>
      <c r="M23" s="542"/>
      <c r="N23" s="542"/>
      <c r="O23" s="542"/>
      <c r="P23" s="542"/>
      <c r="Q23" s="542"/>
      <c r="R23" s="382"/>
      <c r="S23" s="547" t="s">
        <v>406</v>
      </c>
      <c r="T23" s="548"/>
      <c r="U23" s="548"/>
      <c r="V23" s="548"/>
      <c r="W23" s="548"/>
      <c r="X23" s="548"/>
      <c r="Y23" s="548"/>
      <c r="Z23" s="549"/>
    </row>
    <row r="24" spans="1:26" s="1" customFormat="1" x14ac:dyDescent="0.25">
      <c r="A24" s="533" t="s">
        <v>559</v>
      </c>
      <c r="B24" s="425"/>
      <c r="C24" s="346"/>
      <c r="D24" s="347"/>
      <c r="E24" s="346"/>
      <c r="F24" s="347"/>
      <c r="G24" s="346"/>
      <c r="H24" s="347"/>
      <c r="I24" s="523" t="s">
        <v>290</v>
      </c>
      <c r="J24" s="525"/>
      <c r="K24" s="523" t="s">
        <v>290</v>
      </c>
      <c r="L24" s="534"/>
      <c r="M24" s="534"/>
      <c r="N24" s="534"/>
      <c r="O24" s="534"/>
      <c r="P24" s="534"/>
      <c r="Q24" s="534"/>
      <c r="R24" s="525"/>
      <c r="S24" s="523" t="s">
        <v>290</v>
      </c>
      <c r="T24" s="534"/>
      <c r="U24" s="534"/>
      <c r="V24" s="534"/>
      <c r="W24" s="534"/>
      <c r="X24" s="534"/>
      <c r="Y24" s="534"/>
      <c r="Z24" s="535"/>
    </row>
    <row r="25" spans="1:26" s="1" customFormat="1" x14ac:dyDescent="0.25">
      <c r="A25" s="533"/>
      <c r="B25" s="425"/>
      <c r="C25" s="346"/>
      <c r="D25" s="347"/>
      <c r="E25" s="346"/>
      <c r="F25" s="347"/>
      <c r="G25" s="346"/>
      <c r="H25" s="347"/>
      <c r="I25" s="346"/>
      <c r="J25" s="347"/>
      <c r="K25" s="553" t="s">
        <v>493</v>
      </c>
      <c r="L25" s="554"/>
      <c r="M25" s="554"/>
      <c r="N25" s="554"/>
      <c r="O25" s="554"/>
      <c r="P25" s="554"/>
      <c r="Q25" s="554"/>
      <c r="R25" s="555"/>
      <c r="S25" s="550" t="s">
        <v>304</v>
      </c>
      <c r="T25" s="551"/>
      <c r="U25" s="551"/>
      <c r="V25" s="551"/>
      <c r="W25" s="551"/>
      <c r="X25" s="551"/>
      <c r="Y25" s="551"/>
      <c r="Z25" s="552"/>
    </row>
    <row r="26" spans="1:26" s="1" customFormat="1" x14ac:dyDescent="0.25">
      <c r="A26" s="533"/>
      <c r="B26" s="425"/>
      <c r="C26" s="346"/>
      <c r="D26" s="347"/>
      <c r="E26" s="346"/>
      <c r="F26" s="347"/>
      <c r="G26" s="346"/>
      <c r="H26" s="347"/>
      <c r="I26" s="346"/>
      <c r="J26" s="347"/>
      <c r="K26" s="346"/>
      <c r="L26" s="541"/>
      <c r="M26" s="541"/>
      <c r="N26" s="541"/>
      <c r="O26" s="541"/>
      <c r="P26" s="541"/>
      <c r="Q26" s="541"/>
      <c r="R26" s="347"/>
      <c r="S26" s="344" t="s">
        <v>557</v>
      </c>
      <c r="T26" s="425"/>
      <c r="U26" s="425"/>
      <c r="V26" s="425"/>
      <c r="W26" s="425"/>
      <c r="X26" s="425"/>
      <c r="Y26" s="425"/>
      <c r="Z26" s="540"/>
    </row>
    <row r="27" spans="1:26" s="2" customFormat="1" ht="10.5" x14ac:dyDescent="0.25">
      <c r="A27" s="556" t="s">
        <v>536</v>
      </c>
      <c r="B27" s="557"/>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row>
    <row r="28" spans="1:26" s="1" customFormat="1" ht="18.5" x14ac:dyDescent="0.25">
      <c r="A28" s="135">
        <f>S22+1</f>
        <v>44277</v>
      </c>
      <c r="B28" s="127"/>
      <c r="C28" s="125">
        <f>A28+1</f>
        <v>44278</v>
      </c>
      <c r="D28" s="126"/>
      <c r="E28" s="125">
        <f>C28+1</f>
        <v>44279</v>
      </c>
      <c r="F28" s="126"/>
      <c r="G28" s="125">
        <f>E28+1</f>
        <v>44280</v>
      </c>
      <c r="H28" s="126"/>
      <c r="I28" s="125">
        <f>G28+1</f>
        <v>44281</v>
      </c>
      <c r="J28" s="126"/>
      <c r="K28" s="360">
        <f>I28+1</f>
        <v>44282</v>
      </c>
      <c r="L28" s="361"/>
      <c r="M28" s="362"/>
      <c r="N28" s="362"/>
      <c r="O28" s="362"/>
      <c r="P28" s="362"/>
      <c r="Q28" s="362"/>
      <c r="R28" s="363"/>
      <c r="S28" s="364">
        <f>K28+1</f>
        <v>44283</v>
      </c>
      <c r="T28" s="365"/>
      <c r="U28" s="366"/>
      <c r="V28" s="366"/>
      <c r="W28" s="366"/>
      <c r="X28" s="366"/>
      <c r="Y28" s="366"/>
      <c r="Z28" s="536"/>
    </row>
    <row r="29" spans="1:26" s="1" customFormat="1" x14ac:dyDescent="0.25">
      <c r="A29" s="533" t="s">
        <v>407</v>
      </c>
      <c r="B29" s="425"/>
      <c r="C29" s="346" t="s">
        <v>408</v>
      </c>
      <c r="D29" s="347"/>
      <c r="E29" s="346"/>
      <c r="F29" s="347"/>
      <c r="G29" s="537" t="s">
        <v>543</v>
      </c>
      <c r="H29" s="538"/>
      <c r="I29" s="346" t="s">
        <v>562</v>
      </c>
      <c r="J29" s="347"/>
      <c r="K29" s="346"/>
      <c r="L29" s="541"/>
      <c r="M29" s="541"/>
      <c r="N29" s="541"/>
      <c r="O29" s="541"/>
      <c r="P29" s="541"/>
      <c r="Q29" s="541"/>
      <c r="R29" s="347"/>
      <c r="S29" s="550" t="s">
        <v>543</v>
      </c>
      <c r="T29" s="551"/>
      <c r="U29" s="551"/>
      <c r="V29" s="551"/>
      <c r="W29" s="551"/>
      <c r="X29" s="551"/>
      <c r="Y29" s="551"/>
      <c r="Z29" s="552"/>
    </row>
    <row r="30" spans="1:26" s="1" customFormat="1" x14ac:dyDescent="0.25">
      <c r="A30" s="558" t="s">
        <v>282</v>
      </c>
      <c r="B30" s="559"/>
      <c r="C30" s="346" t="s">
        <v>543</v>
      </c>
      <c r="D30" s="347"/>
      <c r="E30" s="346"/>
      <c r="F30" s="347"/>
      <c r="G30" s="346"/>
      <c r="H30" s="347"/>
      <c r="I30" s="346"/>
      <c r="J30" s="347"/>
      <c r="K30" s="346"/>
      <c r="L30" s="541"/>
      <c r="M30" s="541"/>
      <c r="N30" s="541"/>
      <c r="O30" s="541"/>
      <c r="P30" s="541"/>
      <c r="Q30" s="541"/>
      <c r="R30" s="347"/>
      <c r="S30" s="344"/>
      <c r="T30" s="425"/>
      <c r="U30" s="425"/>
      <c r="V30" s="425"/>
      <c r="W30" s="425"/>
      <c r="X30" s="425"/>
      <c r="Y30" s="425"/>
      <c r="Z30" s="540"/>
    </row>
    <row r="31" spans="1:26" s="1" customFormat="1" x14ac:dyDescent="0.25">
      <c r="A31" s="533"/>
      <c r="B31" s="425"/>
      <c r="C31" s="346" t="s">
        <v>561</v>
      </c>
      <c r="D31" s="347"/>
      <c r="E31" s="346"/>
      <c r="F31" s="347"/>
      <c r="G31" s="346"/>
      <c r="H31" s="347"/>
      <c r="I31" s="346"/>
      <c r="J31" s="347"/>
      <c r="K31" s="346"/>
      <c r="L31" s="541"/>
      <c r="M31" s="541"/>
      <c r="N31" s="541"/>
      <c r="O31" s="541"/>
      <c r="P31" s="541"/>
      <c r="Q31" s="541"/>
      <c r="R31" s="347"/>
      <c r="S31" s="344"/>
      <c r="T31" s="425"/>
      <c r="U31" s="425"/>
      <c r="V31" s="425"/>
      <c r="W31" s="425"/>
      <c r="X31" s="425"/>
      <c r="Y31" s="425"/>
      <c r="Z31" s="540"/>
    </row>
    <row r="32" spans="1:26"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6" s="2" customFormat="1" ht="10.5" x14ac:dyDescent="0.25">
      <c r="A33" s="556" t="s">
        <v>536</v>
      </c>
      <c r="B33" s="557"/>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row>
    <row r="34" spans="1:26" s="1" customFormat="1" ht="18.5" x14ac:dyDescent="0.25">
      <c r="A34" s="135">
        <f>S28+1</f>
        <v>44284</v>
      </c>
      <c r="B34" s="127"/>
      <c r="C34" s="125">
        <f>A34+1</f>
        <v>44285</v>
      </c>
      <c r="D34" s="126"/>
      <c r="E34" s="125">
        <f>C34+1</f>
        <v>44286</v>
      </c>
      <c r="F34" s="126"/>
      <c r="G34" s="125">
        <f>E34+1</f>
        <v>44287</v>
      </c>
      <c r="H34" s="126"/>
      <c r="I34" s="125">
        <f>G34+1</f>
        <v>44288</v>
      </c>
      <c r="J34" s="126"/>
      <c r="K34" s="360">
        <f>I34+1</f>
        <v>44289</v>
      </c>
      <c r="L34" s="361"/>
      <c r="M34" s="362"/>
      <c r="N34" s="362"/>
      <c r="O34" s="362"/>
      <c r="P34" s="362"/>
      <c r="Q34" s="362"/>
      <c r="R34" s="363"/>
      <c r="S34" s="364">
        <f>K34+1</f>
        <v>44290</v>
      </c>
      <c r="T34" s="365"/>
      <c r="U34" s="366"/>
      <c r="V34" s="366"/>
      <c r="W34" s="366"/>
      <c r="X34" s="366"/>
      <c r="Y34" s="366"/>
      <c r="Z34" s="536"/>
    </row>
    <row r="35" spans="1:26" s="1" customFormat="1" x14ac:dyDescent="0.25">
      <c r="A35" s="546" t="s">
        <v>298</v>
      </c>
      <c r="B35" s="506"/>
      <c r="C35" s="346"/>
      <c r="D35" s="347"/>
      <c r="E35" s="346"/>
      <c r="F35" s="347"/>
      <c r="G35" s="346"/>
      <c r="H35" s="347"/>
      <c r="I35" s="346"/>
      <c r="J35" s="347"/>
      <c r="K35" s="346"/>
      <c r="L35" s="541"/>
      <c r="M35" s="541"/>
      <c r="N35" s="541"/>
      <c r="O35" s="541"/>
      <c r="P35" s="541"/>
      <c r="Q35" s="541"/>
      <c r="R35" s="347"/>
      <c r="S35" s="344"/>
      <c r="T35" s="425"/>
      <c r="U35" s="425"/>
      <c r="V35" s="425"/>
      <c r="W35" s="425"/>
      <c r="X35" s="425"/>
      <c r="Y35" s="425"/>
      <c r="Z35" s="540"/>
    </row>
    <row r="36" spans="1:26" s="1" customFormat="1" x14ac:dyDescent="0.25">
      <c r="A36" s="533"/>
      <c r="B36" s="425"/>
      <c r="C36" s="346"/>
      <c r="D36" s="347"/>
      <c r="E36" s="346"/>
      <c r="F36" s="347"/>
      <c r="G36" s="346"/>
      <c r="H36" s="347"/>
      <c r="I36" s="346"/>
      <c r="J36" s="347"/>
      <c r="K36" s="346"/>
      <c r="L36" s="541"/>
      <c r="M36" s="541"/>
      <c r="N36" s="541"/>
      <c r="O36" s="541"/>
      <c r="P36" s="541"/>
      <c r="Q36" s="541"/>
      <c r="R36" s="347"/>
      <c r="S36" s="344"/>
      <c r="T36" s="425"/>
      <c r="U36" s="425"/>
      <c r="V36" s="425"/>
      <c r="W36" s="425"/>
      <c r="X36" s="425"/>
      <c r="Y36" s="425"/>
      <c r="Z36" s="540"/>
    </row>
    <row r="37" spans="1:26" s="1" customFormat="1" x14ac:dyDescent="0.25">
      <c r="A37" s="533"/>
      <c r="B37" s="425"/>
      <c r="C37" s="346"/>
      <c r="D37" s="347"/>
      <c r="E37" s="346"/>
      <c r="F37" s="347"/>
      <c r="G37" s="346"/>
      <c r="H37" s="347"/>
      <c r="I37" s="346"/>
      <c r="J37" s="347"/>
      <c r="K37" s="346"/>
      <c r="L37" s="541"/>
      <c r="M37" s="541"/>
      <c r="N37" s="541"/>
      <c r="O37" s="541"/>
      <c r="P37" s="541"/>
      <c r="Q37" s="541"/>
      <c r="R37" s="347"/>
      <c r="S37" s="344"/>
      <c r="T37" s="425"/>
      <c r="U37" s="425"/>
      <c r="V37" s="425"/>
      <c r="W37" s="425"/>
      <c r="X37" s="425"/>
      <c r="Y37" s="425"/>
      <c r="Z37" s="540"/>
    </row>
    <row r="38" spans="1:26"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6" s="2" customFormat="1" ht="10.5"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row>
    <row r="40" spans="1:26" ht="18.5" x14ac:dyDescent="0.3">
      <c r="A40" s="135">
        <f>S34+1</f>
        <v>44291</v>
      </c>
      <c r="B40" s="127"/>
      <c r="C40" s="125">
        <f>A40+1</f>
        <v>44292</v>
      </c>
      <c r="D40" s="126"/>
      <c r="E40" s="56" t="s">
        <v>0</v>
      </c>
      <c r="F40" s="57"/>
      <c r="G40" s="57"/>
      <c r="H40" s="57"/>
      <c r="I40" s="57"/>
      <c r="J40" s="57"/>
      <c r="K40" s="57"/>
      <c r="L40" s="57"/>
      <c r="M40" s="57"/>
      <c r="N40" s="57"/>
      <c r="O40" s="57"/>
      <c r="P40" s="57"/>
      <c r="Q40" s="57"/>
      <c r="R40" s="57"/>
      <c r="S40" s="57"/>
      <c r="T40" s="57"/>
      <c r="U40" s="57"/>
      <c r="V40" s="57"/>
      <c r="W40" s="57"/>
      <c r="X40" s="57"/>
      <c r="Y40" s="57"/>
      <c r="Z40" s="136"/>
    </row>
    <row r="41" spans="1:26" x14ac:dyDescent="0.25">
      <c r="A41" s="533"/>
      <c r="B41" s="425"/>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6" x14ac:dyDescent="0.25">
      <c r="A42" s="533"/>
      <c r="B42" s="425"/>
      <c r="C42" s="346"/>
      <c r="D42" s="347"/>
      <c r="E42" s="116" t="s">
        <v>384</v>
      </c>
      <c r="F42" s="134"/>
      <c r="G42" s="134"/>
      <c r="H42" s="134"/>
      <c r="I42" s="137"/>
      <c r="J42" s="137"/>
      <c r="K42" s="137"/>
      <c r="L42" s="137"/>
      <c r="M42" s="137"/>
      <c r="N42" s="137"/>
      <c r="O42" s="137"/>
      <c r="P42" s="137"/>
      <c r="Q42" s="137"/>
      <c r="R42" s="137"/>
      <c r="S42" s="137"/>
      <c r="T42" s="137"/>
      <c r="U42" s="137"/>
      <c r="V42" s="137"/>
      <c r="W42" s="137"/>
      <c r="X42" s="137"/>
      <c r="Y42" s="137"/>
      <c r="Z42" s="139"/>
    </row>
    <row r="43" spans="1:26" x14ac:dyDescent="0.25">
      <c r="A43" s="533"/>
      <c r="B43" s="425"/>
      <c r="C43" s="346"/>
      <c r="D43" s="347"/>
      <c r="E43" s="117" t="s">
        <v>483</v>
      </c>
      <c r="F43" s="134"/>
      <c r="G43" s="134"/>
      <c r="H43" s="134"/>
      <c r="I43" s="137"/>
      <c r="J43" s="137"/>
      <c r="K43" s="137"/>
      <c r="L43" s="137"/>
      <c r="M43" s="137"/>
      <c r="N43" s="137"/>
      <c r="O43" s="137"/>
      <c r="P43" s="137"/>
      <c r="Q43" s="137"/>
      <c r="R43" s="137"/>
      <c r="S43" s="137"/>
      <c r="T43" s="137"/>
      <c r="U43" s="137"/>
      <c r="V43" s="137"/>
      <c r="W43" s="137"/>
      <c r="X43" s="137"/>
      <c r="Y43" s="137"/>
      <c r="Z43" s="139"/>
    </row>
    <row r="44" spans="1:26" x14ac:dyDescent="0.25">
      <c r="A44" s="533"/>
      <c r="B44" s="425"/>
      <c r="C44" s="346"/>
      <c r="D44" s="347"/>
      <c r="E44" s="118" t="s">
        <v>385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6" s="1" customFormat="1" x14ac:dyDescent="0.25">
      <c r="A45" s="562"/>
      <c r="B45" s="563"/>
      <c r="C45" s="564"/>
      <c r="D45" s="565"/>
      <c r="E45" s="140" t="s">
        <v>585</v>
      </c>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91" priority="3">
      <formula>MONTH(A10)&lt;&gt;MONTH($A$1)</formula>
    </cfRule>
    <cfRule type="expression" dxfId="90" priority="4">
      <formula>OR(WEEKDAY(A10,1)=1,WEEKDAY(A10,1)=7)</formula>
    </cfRule>
  </conditionalFormatting>
  <conditionalFormatting sqref="I10 I16 I22 I28 I34">
    <cfRule type="expression" dxfId="89" priority="1">
      <formula>MONTH(I10)&lt;&gt;MONTH($A$1)</formula>
    </cfRule>
    <cfRule type="expression" dxfId="88" priority="2">
      <formula>OR(WEEKDAY(I10,1)=1,WEEKDAY(I10,1)=7)</formula>
    </cfRule>
  </conditionalFormatting>
  <hyperlinks>
    <hyperlink ref="K45" r:id="rId1" xr:uid="{D23888A1-1921-445E-8310-C36C10E81E20}"/>
    <hyperlink ref="K44:Z44" r:id="rId2" display="Calendar Templates by Vertex42" xr:uid="{77D230BE-C477-4059-8F19-4449D5A74132}"/>
    <hyperlink ref="K45:Z45" r:id="rId3" display="https://www.vertex42.com/calendars/" xr:uid="{693EED6B-4805-41CE-8899-42E13BB986F0}"/>
  </hyperlinks>
  <printOptions horizontalCentered="1" verticalCentered="1"/>
  <pageMargins left="0.23622047244094491" right="0.23622047244094491" top="0.74803149606299213" bottom="0.74803149606299213" header="0.31496062992125984" footer="0.31496062992125984"/>
  <pageSetup paperSize="9" scale="84" orientation="landscape" r:id="rId4"/>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A639C-9EBA-4932-948C-FB1A973E63B4}">
  <sheetPr>
    <pageSetUpPr fitToPage="1"/>
  </sheetPr>
  <dimension ref="A1:AA45"/>
  <sheetViews>
    <sheetView topLeftCell="A4" zoomScale="90" zoomScaleNormal="90" workbookViewId="0">
      <selection activeCell="E37" sqref="E37:F37"/>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44287</v>
      </c>
      <c r="B1" s="518"/>
      <c r="C1" s="518"/>
      <c r="D1" s="518"/>
      <c r="E1" s="518"/>
      <c r="F1" s="518"/>
      <c r="G1" s="518"/>
      <c r="H1" s="518"/>
      <c r="I1" s="62"/>
      <c r="J1" s="62"/>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62"/>
      <c r="J2" s="62"/>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62"/>
      <c r="J3" s="62"/>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62"/>
      <c r="J4" s="62"/>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62"/>
      <c r="J5" s="62"/>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62"/>
      <c r="J6" s="62"/>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62"/>
      <c r="J7" s="62"/>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44284</v>
      </c>
      <c r="B9" s="374"/>
      <c r="C9" s="374">
        <f>C10</f>
        <v>44285</v>
      </c>
      <c r="D9" s="374"/>
      <c r="E9" s="374">
        <f>E10</f>
        <v>44286</v>
      </c>
      <c r="F9" s="374"/>
      <c r="G9" s="374">
        <f>G10</f>
        <v>44287</v>
      </c>
      <c r="H9" s="374"/>
      <c r="I9" s="374">
        <f>I10</f>
        <v>44288</v>
      </c>
      <c r="J9" s="374"/>
      <c r="K9" s="374">
        <f>K10</f>
        <v>44289</v>
      </c>
      <c r="L9" s="374"/>
      <c r="M9" s="374"/>
      <c r="N9" s="374"/>
      <c r="O9" s="374"/>
      <c r="P9" s="374"/>
      <c r="Q9" s="374"/>
      <c r="R9" s="374"/>
      <c r="S9" s="374">
        <f>S10</f>
        <v>44290</v>
      </c>
      <c r="T9" s="374"/>
      <c r="U9" s="374"/>
      <c r="V9" s="374"/>
      <c r="W9" s="374"/>
      <c r="X9" s="374"/>
      <c r="Y9" s="374"/>
      <c r="Z9" s="375"/>
    </row>
    <row r="10" spans="1:27" s="1" customFormat="1" ht="18.5" x14ac:dyDescent="0.25">
      <c r="A10" s="135">
        <f>$A$1-(WEEKDAY($A$1,1)-(start_day-1))-IF((WEEKDAY($A$1,1)-(start_day-1))&lt;=0,7,0)+1</f>
        <v>44284</v>
      </c>
      <c r="B10" s="127"/>
      <c r="C10" s="125">
        <f>A10+1</f>
        <v>44285</v>
      </c>
      <c r="D10" s="126"/>
      <c r="E10" s="125">
        <f>C10+1</f>
        <v>44286</v>
      </c>
      <c r="F10" s="126"/>
      <c r="G10" s="125">
        <f>E10+1</f>
        <v>44287</v>
      </c>
      <c r="H10" s="126"/>
      <c r="I10" s="125">
        <f>G10+1</f>
        <v>44288</v>
      </c>
      <c r="J10" s="126"/>
      <c r="K10" s="360">
        <f>I10+1</f>
        <v>44289</v>
      </c>
      <c r="L10" s="361"/>
      <c r="M10" s="362"/>
      <c r="N10" s="362"/>
      <c r="O10" s="362"/>
      <c r="P10" s="362"/>
      <c r="Q10" s="362"/>
      <c r="R10" s="363"/>
      <c r="S10" s="364">
        <f>K10+1</f>
        <v>44290</v>
      </c>
      <c r="T10" s="365"/>
      <c r="U10" s="366"/>
      <c r="V10" s="366"/>
      <c r="W10" s="366"/>
      <c r="X10" s="366"/>
      <c r="Y10" s="366"/>
      <c r="Z10" s="536"/>
    </row>
    <row r="11" spans="1:27" s="1" customFormat="1" x14ac:dyDescent="0.25">
      <c r="A11" s="533"/>
      <c r="B11" s="425"/>
      <c r="C11" s="346"/>
      <c r="D11" s="347"/>
      <c r="E11" s="346"/>
      <c r="F11" s="347"/>
      <c r="G11" s="568" t="s">
        <v>505</v>
      </c>
      <c r="H11" s="572"/>
      <c r="I11" s="568" t="s">
        <v>505</v>
      </c>
      <c r="J11" s="572"/>
      <c r="K11" s="568" t="s">
        <v>505</v>
      </c>
      <c r="L11" s="569"/>
      <c r="M11" s="569"/>
      <c r="N11" s="569"/>
      <c r="O11" s="569"/>
      <c r="P11" s="569"/>
      <c r="Q11" s="569"/>
      <c r="R11" s="572"/>
      <c r="S11" s="568" t="s">
        <v>505</v>
      </c>
      <c r="T11" s="569"/>
      <c r="U11" s="569"/>
      <c r="V11" s="569"/>
      <c r="W11" s="569"/>
      <c r="X11" s="569"/>
      <c r="Y11" s="569"/>
      <c r="Z11" s="570"/>
    </row>
    <row r="12" spans="1:27" s="1" customFormat="1" x14ac:dyDescent="0.25">
      <c r="A12" s="533"/>
      <c r="B12" s="425"/>
      <c r="C12" s="346"/>
      <c r="D12" s="347"/>
      <c r="E12" s="346"/>
      <c r="F12" s="347"/>
      <c r="G12" s="346"/>
      <c r="H12" s="347"/>
      <c r="I12" s="346"/>
      <c r="J12" s="347"/>
      <c r="K12" s="520"/>
      <c r="L12" s="571"/>
      <c r="M12" s="571"/>
      <c r="N12" s="571"/>
      <c r="O12" s="571"/>
      <c r="P12" s="571"/>
      <c r="Q12" s="571"/>
      <c r="R12" s="522"/>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44291</v>
      </c>
      <c r="B16" s="127"/>
      <c r="C16" s="125">
        <f>A16+1</f>
        <v>44292</v>
      </c>
      <c r="D16" s="126"/>
      <c r="E16" s="125">
        <f>C16+1</f>
        <v>44293</v>
      </c>
      <c r="F16" s="126"/>
      <c r="G16" s="125">
        <f>E16+1</f>
        <v>44294</v>
      </c>
      <c r="H16" s="126"/>
      <c r="I16" s="125">
        <f>G16+1</f>
        <v>44295</v>
      </c>
      <c r="J16" s="126"/>
      <c r="K16" s="360">
        <f>I16+1</f>
        <v>44296</v>
      </c>
      <c r="L16" s="361"/>
      <c r="M16" s="362"/>
      <c r="N16" s="362"/>
      <c r="O16" s="362"/>
      <c r="P16" s="362"/>
      <c r="Q16" s="362"/>
      <c r="R16" s="363"/>
      <c r="S16" s="364">
        <f>K16+1</f>
        <v>44297</v>
      </c>
      <c r="T16" s="365"/>
      <c r="U16" s="366"/>
      <c r="V16" s="366"/>
      <c r="W16" s="366"/>
      <c r="X16" s="366"/>
      <c r="Y16" s="366"/>
      <c r="Z16" s="536"/>
    </row>
    <row r="17" spans="1:27" s="1" customFormat="1" x14ac:dyDescent="0.25">
      <c r="A17" s="573" t="s">
        <v>505</v>
      </c>
      <c r="B17" s="569"/>
      <c r="C17" s="523" t="s">
        <v>466</v>
      </c>
      <c r="D17" s="525"/>
      <c r="E17" s="523" t="s">
        <v>466</v>
      </c>
      <c r="F17" s="525"/>
      <c r="G17" s="523" t="s">
        <v>466</v>
      </c>
      <c r="H17" s="525"/>
      <c r="I17" s="523" t="s">
        <v>466</v>
      </c>
      <c r="J17" s="525"/>
      <c r="K17" s="523" t="s">
        <v>466</v>
      </c>
      <c r="L17" s="534"/>
      <c r="M17" s="534"/>
      <c r="N17" s="534"/>
      <c r="O17" s="534"/>
      <c r="P17" s="534"/>
      <c r="Q17" s="534"/>
      <c r="R17" s="525"/>
      <c r="S17" s="523" t="s">
        <v>466</v>
      </c>
      <c r="T17" s="534"/>
      <c r="U17" s="534"/>
      <c r="V17" s="534"/>
      <c r="W17" s="534"/>
      <c r="X17" s="534"/>
      <c r="Y17" s="534"/>
      <c r="Z17" s="535"/>
    </row>
    <row r="18" spans="1:27" s="1" customFormat="1" x14ac:dyDescent="0.25">
      <c r="A18" s="533"/>
      <c r="B18" s="425"/>
      <c r="C18" s="346"/>
      <c r="D18" s="347"/>
      <c r="E18" s="381" t="s">
        <v>552</v>
      </c>
      <c r="F18" s="382"/>
      <c r="G18" s="346" t="s">
        <v>26</v>
      </c>
      <c r="H18" s="347"/>
      <c r="I18" s="381" t="s">
        <v>119</v>
      </c>
      <c r="J18" s="382"/>
      <c r="K18" s="530" t="s">
        <v>292</v>
      </c>
      <c r="L18" s="531"/>
      <c r="M18" s="531"/>
      <c r="N18" s="531"/>
      <c r="O18" s="531"/>
      <c r="P18" s="531"/>
      <c r="Q18" s="531"/>
      <c r="R18" s="539"/>
      <c r="S18" s="530" t="s">
        <v>292</v>
      </c>
      <c r="T18" s="531"/>
      <c r="U18" s="531"/>
      <c r="V18" s="531"/>
      <c r="W18" s="531"/>
      <c r="X18" s="531"/>
      <c r="Y18" s="531"/>
      <c r="Z18" s="532"/>
    </row>
    <row r="19" spans="1:27" s="1" customFormat="1" x14ac:dyDescent="0.25">
      <c r="A19" s="533"/>
      <c r="B19" s="425"/>
      <c r="C19" s="346"/>
      <c r="D19" s="347"/>
      <c r="E19" s="346"/>
      <c r="F19" s="347"/>
      <c r="G19" s="381" t="s">
        <v>305</v>
      </c>
      <c r="H19" s="382"/>
      <c r="I19" s="381" t="s">
        <v>339</v>
      </c>
      <c r="J19" s="382"/>
      <c r="K19" s="537" t="s">
        <v>555</v>
      </c>
      <c r="L19" s="545"/>
      <c r="M19" s="545"/>
      <c r="N19" s="545"/>
      <c r="O19" s="545"/>
      <c r="P19" s="545"/>
      <c r="Q19" s="545"/>
      <c r="R19" s="538"/>
      <c r="S19" s="344"/>
      <c r="T19" s="425"/>
      <c r="U19" s="425"/>
      <c r="V19" s="425"/>
      <c r="W19" s="425"/>
      <c r="X19" s="425"/>
      <c r="Y19" s="425"/>
      <c r="Z19" s="540"/>
    </row>
    <row r="20" spans="1:27" s="1" customFormat="1" x14ac:dyDescent="0.25">
      <c r="A20" s="533"/>
      <c r="B20" s="425"/>
      <c r="C20" s="346"/>
      <c r="D20" s="347"/>
      <c r="E20" s="346"/>
      <c r="F20" s="347"/>
      <c r="G20" s="381"/>
      <c r="H20" s="382"/>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579" t="s">
        <v>536</v>
      </c>
      <c r="F21" s="557"/>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44298</v>
      </c>
      <c r="B22" s="127"/>
      <c r="C22" s="125">
        <f>A22+1</f>
        <v>44299</v>
      </c>
      <c r="D22" s="126"/>
      <c r="E22" s="125">
        <f>C22+1</f>
        <v>44300</v>
      </c>
      <c r="F22" s="126"/>
      <c r="G22" s="125">
        <f>E22+1</f>
        <v>44301</v>
      </c>
      <c r="H22" s="126"/>
      <c r="I22" s="125">
        <f>G22+1</f>
        <v>44302</v>
      </c>
      <c r="J22" s="126"/>
      <c r="K22" s="360">
        <f>I22+1</f>
        <v>44303</v>
      </c>
      <c r="L22" s="361"/>
      <c r="M22" s="362"/>
      <c r="N22" s="362"/>
      <c r="O22" s="362"/>
      <c r="P22" s="362"/>
      <c r="Q22" s="362"/>
      <c r="R22" s="363"/>
      <c r="S22" s="364">
        <f>K22+1</f>
        <v>44304</v>
      </c>
      <c r="T22" s="365"/>
      <c r="U22" s="366"/>
      <c r="V22" s="366"/>
      <c r="W22" s="366"/>
      <c r="X22" s="366"/>
      <c r="Y22" s="366"/>
      <c r="Z22" s="536"/>
    </row>
    <row r="23" spans="1:27" s="1" customFormat="1" x14ac:dyDescent="0.25">
      <c r="A23" s="574" t="s">
        <v>291</v>
      </c>
      <c r="B23" s="534"/>
      <c r="C23" s="575"/>
      <c r="D23" s="576"/>
      <c r="E23" s="577" t="s">
        <v>547</v>
      </c>
      <c r="F23" s="578"/>
      <c r="G23" s="577" t="s">
        <v>548</v>
      </c>
      <c r="H23" s="578"/>
      <c r="I23" s="346"/>
      <c r="J23" s="347"/>
      <c r="K23" s="553" t="s">
        <v>95</v>
      </c>
      <c r="L23" s="554"/>
      <c r="M23" s="554"/>
      <c r="N23" s="554"/>
      <c r="O23" s="554"/>
      <c r="P23" s="554"/>
      <c r="Q23" s="554"/>
      <c r="R23" s="555"/>
      <c r="S23" s="376" t="s">
        <v>336</v>
      </c>
      <c r="T23" s="506"/>
      <c r="U23" s="506"/>
      <c r="V23" s="506"/>
      <c r="W23" s="506"/>
      <c r="X23" s="506"/>
      <c r="Y23" s="506"/>
      <c r="Z23" s="580"/>
    </row>
    <row r="24" spans="1:27" s="1" customFormat="1" x14ac:dyDescent="0.25">
      <c r="A24" s="546" t="s">
        <v>301</v>
      </c>
      <c r="B24" s="506"/>
      <c r="C24" s="346"/>
      <c r="D24" s="347"/>
      <c r="E24" s="381" t="s">
        <v>334</v>
      </c>
      <c r="F24" s="382"/>
      <c r="G24" s="581" t="s">
        <v>592</v>
      </c>
      <c r="H24" s="582"/>
      <c r="I24" s="346"/>
      <c r="J24" s="347"/>
      <c r="K24" s="346"/>
      <c r="L24" s="541"/>
      <c r="M24" s="541"/>
      <c r="N24" s="541"/>
      <c r="O24" s="541"/>
      <c r="P24" s="541"/>
      <c r="Q24" s="541"/>
      <c r="R24" s="347"/>
      <c r="S24" s="344" t="s">
        <v>603</v>
      </c>
      <c r="T24" s="425"/>
      <c r="U24" s="425"/>
      <c r="V24" s="425"/>
      <c r="W24" s="425"/>
      <c r="X24" s="425"/>
      <c r="Y24" s="425"/>
      <c r="Z24" s="540"/>
    </row>
    <row r="25" spans="1:27" s="1" customFormat="1" x14ac:dyDescent="0.25">
      <c r="A25" s="533" t="s">
        <v>596</v>
      </c>
      <c r="B25" s="425"/>
      <c r="C25" s="346"/>
      <c r="D25" s="347"/>
      <c r="E25" s="537" t="s">
        <v>335</v>
      </c>
      <c r="F25" s="538"/>
      <c r="G25" s="346"/>
      <c r="H25" s="347"/>
      <c r="I25" s="346"/>
      <c r="J25" s="347"/>
      <c r="K25" s="346"/>
      <c r="L25" s="541"/>
      <c r="M25" s="541"/>
      <c r="N25" s="541"/>
      <c r="O25" s="541"/>
      <c r="P25" s="541"/>
      <c r="Q25" s="541"/>
      <c r="R25" s="347"/>
      <c r="S25" s="344" t="s">
        <v>606</v>
      </c>
      <c r="T25" s="425"/>
      <c r="U25" s="425"/>
      <c r="V25" s="425"/>
      <c r="W25" s="425"/>
      <c r="X25" s="425"/>
      <c r="Y25" s="425"/>
      <c r="Z25" s="540"/>
    </row>
    <row r="26" spans="1:27" s="1" customFormat="1" x14ac:dyDescent="0.25">
      <c r="A26" s="533"/>
      <c r="B26" s="425"/>
      <c r="C26" s="346"/>
      <c r="D26" s="347"/>
      <c r="E26" s="381" t="s">
        <v>583</v>
      </c>
      <c r="F26" s="382"/>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68"/>
      <c r="F27" s="370"/>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44305</v>
      </c>
      <c r="B28" s="127"/>
      <c r="C28" s="125">
        <f>A28+1</f>
        <v>44306</v>
      </c>
      <c r="D28" s="126"/>
      <c r="E28" s="125">
        <f>C28+1</f>
        <v>44307</v>
      </c>
      <c r="F28" s="126"/>
      <c r="G28" s="125">
        <f>E28+1</f>
        <v>44308</v>
      </c>
      <c r="H28" s="126"/>
      <c r="I28" s="125">
        <f>G28+1</f>
        <v>44309</v>
      </c>
      <c r="J28" s="126"/>
      <c r="K28" s="360">
        <f>I28+1</f>
        <v>44310</v>
      </c>
      <c r="L28" s="361"/>
      <c r="M28" s="362"/>
      <c r="N28" s="362"/>
      <c r="O28" s="362"/>
      <c r="P28" s="362"/>
      <c r="Q28" s="362"/>
      <c r="R28" s="363"/>
      <c r="S28" s="364">
        <f>K28+1</f>
        <v>44311</v>
      </c>
      <c r="T28" s="365"/>
      <c r="U28" s="366"/>
      <c r="V28" s="366"/>
      <c r="W28" s="366"/>
      <c r="X28" s="366"/>
      <c r="Y28" s="366"/>
      <c r="Z28" s="536"/>
    </row>
    <row r="29" spans="1:27" s="1" customFormat="1" x14ac:dyDescent="0.25">
      <c r="A29" s="533" t="s">
        <v>411</v>
      </c>
      <c r="B29" s="425"/>
      <c r="C29" s="577" t="s">
        <v>410</v>
      </c>
      <c r="D29" s="578"/>
      <c r="E29" s="381" t="s">
        <v>582</v>
      </c>
      <c r="F29" s="382"/>
      <c r="G29" s="346" t="s">
        <v>412</v>
      </c>
      <c r="H29" s="347"/>
      <c r="I29" s="346" t="s">
        <v>413</v>
      </c>
      <c r="J29" s="347"/>
      <c r="K29" s="577" t="s">
        <v>588</v>
      </c>
      <c r="L29" s="583"/>
      <c r="M29" s="583"/>
      <c r="N29" s="583"/>
      <c r="O29" s="583"/>
      <c r="P29" s="583"/>
      <c r="Q29" s="583"/>
      <c r="R29" s="578"/>
      <c r="S29" s="456" t="s">
        <v>589</v>
      </c>
      <c r="T29" s="559"/>
      <c r="U29" s="559"/>
      <c r="V29" s="559"/>
      <c r="W29" s="559"/>
      <c r="X29" s="559"/>
      <c r="Y29" s="559"/>
      <c r="Z29" s="584"/>
    </row>
    <row r="30" spans="1:27" s="1" customFormat="1" x14ac:dyDescent="0.25">
      <c r="A30" s="546" t="s">
        <v>337</v>
      </c>
      <c r="B30" s="506"/>
      <c r="C30" s="346"/>
      <c r="D30" s="347"/>
      <c r="E30" s="346"/>
      <c r="F30" s="347"/>
      <c r="G30" s="346"/>
      <c r="H30" s="347"/>
      <c r="I30" s="381" t="s">
        <v>338</v>
      </c>
      <c r="J30" s="382"/>
      <c r="K30" s="400" t="s">
        <v>550</v>
      </c>
      <c r="L30" s="585"/>
      <c r="M30" s="585"/>
      <c r="N30" s="585"/>
      <c r="O30" s="585"/>
      <c r="P30" s="585"/>
      <c r="Q30" s="585"/>
      <c r="R30" s="401"/>
      <c r="S30" s="344"/>
      <c r="T30" s="425"/>
      <c r="U30" s="425"/>
      <c r="V30" s="425"/>
      <c r="W30" s="425"/>
      <c r="X30" s="425"/>
      <c r="Y30" s="425"/>
      <c r="Z30" s="540"/>
    </row>
    <row r="31" spans="1:27" s="1" customFormat="1" x14ac:dyDescent="0.25">
      <c r="A31" s="587"/>
      <c r="B31" s="491"/>
      <c r="C31" s="346"/>
      <c r="D31" s="347"/>
      <c r="E31" s="346"/>
      <c r="F31" s="347"/>
      <c r="G31" s="346"/>
      <c r="H31" s="347"/>
      <c r="I31" s="400" t="s">
        <v>586</v>
      </c>
      <c r="J31" s="401"/>
      <c r="K31" s="400" t="s">
        <v>587</v>
      </c>
      <c r="L31" s="585"/>
      <c r="M31" s="585"/>
      <c r="N31" s="585"/>
      <c r="O31" s="585"/>
      <c r="P31" s="585"/>
      <c r="Q31" s="585"/>
      <c r="R31" s="401"/>
      <c r="S31" s="344"/>
      <c r="T31" s="425"/>
      <c r="U31" s="425"/>
      <c r="V31" s="425"/>
      <c r="W31" s="425"/>
      <c r="X31" s="425"/>
      <c r="Y31" s="425"/>
      <c r="Z31" s="540"/>
    </row>
    <row r="32" spans="1:27" s="1" customFormat="1" x14ac:dyDescent="0.25">
      <c r="A32" s="533"/>
      <c r="B32" s="425"/>
      <c r="C32" s="346"/>
      <c r="D32" s="347"/>
      <c r="E32" s="346"/>
      <c r="F32" s="347"/>
      <c r="G32" s="346"/>
      <c r="H32" s="347"/>
      <c r="I32" s="346" t="s">
        <v>604</v>
      </c>
      <c r="J32" s="347"/>
      <c r="K32" s="581" t="s">
        <v>593</v>
      </c>
      <c r="L32" s="586"/>
      <c r="M32" s="586"/>
      <c r="N32" s="586"/>
      <c r="O32" s="586"/>
      <c r="P32" s="586"/>
      <c r="Q32" s="586"/>
      <c r="R32" s="582"/>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44312</v>
      </c>
      <c r="B34" s="127"/>
      <c r="C34" s="125">
        <f>A34+1</f>
        <v>44313</v>
      </c>
      <c r="D34" s="126"/>
      <c r="E34" s="125">
        <f>C34+1</f>
        <v>44314</v>
      </c>
      <c r="F34" s="126"/>
      <c r="G34" s="125">
        <f>E34+1</f>
        <v>44315</v>
      </c>
      <c r="H34" s="126"/>
      <c r="I34" s="125">
        <f>G34+1</f>
        <v>44316</v>
      </c>
      <c r="J34" s="126"/>
      <c r="K34" s="360">
        <f>I34+1</f>
        <v>44317</v>
      </c>
      <c r="L34" s="361"/>
      <c r="M34" s="362"/>
      <c r="N34" s="362"/>
      <c r="O34" s="362"/>
      <c r="P34" s="362"/>
      <c r="Q34" s="362"/>
      <c r="R34" s="363"/>
      <c r="S34" s="364">
        <f>K34+1</f>
        <v>44318</v>
      </c>
      <c r="T34" s="365"/>
      <c r="U34" s="366"/>
      <c r="V34" s="366"/>
      <c r="W34" s="366"/>
      <c r="X34" s="366"/>
      <c r="Y34" s="366"/>
      <c r="Z34" s="536"/>
    </row>
    <row r="35" spans="1:27" s="1" customFormat="1" x14ac:dyDescent="0.25">
      <c r="A35" s="533" t="s">
        <v>414</v>
      </c>
      <c r="B35" s="425"/>
      <c r="C35" s="381" t="s">
        <v>602</v>
      </c>
      <c r="D35" s="382"/>
      <c r="E35" s="381" t="s">
        <v>581</v>
      </c>
      <c r="F35" s="382"/>
      <c r="G35" s="553" t="s">
        <v>501</v>
      </c>
      <c r="H35" s="555"/>
      <c r="I35" s="346" t="s">
        <v>611</v>
      </c>
      <c r="J35" s="347"/>
      <c r="K35" s="381" t="s">
        <v>340</v>
      </c>
      <c r="L35" s="542"/>
      <c r="M35" s="542"/>
      <c r="N35" s="542"/>
      <c r="O35" s="542"/>
      <c r="P35" s="542"/>
      <c r="Q35" s="542"/>
      <c r="R35" s="382"/>
      <c r="S35" s="344" t="s">
        <v>605</v>
      </c>
      <c r="T35" s="425"/>
      <c r="U35" s="425"/>
      <c r="V35" s="425"/>
      <c r="W35" s="425"/>
      <c r="X35" s="425"/>
      <c r="Y35" s="425"/>
      <c r="Z35" s="540"/>
    </row>
    <row r="36" spans="1:27" s="1" customFormat="1" x14ac:dyDescent="0.25">
      <c r="A36" s="533"/>
      <c r="B36" s="425"/>
      <c r="C36" s="346"/>
      <c r="D36" s="347"/>
      <c r="E36" s="346" t="s">
        <v>609</v>
      </c>
      <c r="F36" s="347"/>
      <c r="G36" s="346" t="s">
        <v>610</v>
      </c>
      <c r="H36" s="347"/>
      <c r="I36" s="346"/>
      <c r="J36" s="347"/>
      <c r="K36" s="346"/>
      <c r="L36" s="541"/>
      <c r="M36" s="541"/>
      <c r="N36" s="541"/>
      <c r="O36" s="541"/>
      <c r="P36" s="541"/>
      <c r="Q36" s="541"/>
      <c r="R36" s="347"/>
      <c r="S36" s="344"/>
      <c r="T36" s="425"/>
      <c r="U36" s="425"/>
      <c r="V36" s="425"/>
      <c r="W36" s="425"/>
      <c r="X36" s="425"/>
      <c r="Y36" s="425"/>
      <c r="Z36" s="540"/>
    </row>
    <row r="37" spans="1:27" s="1" customFormat="1" x14ac:dyDescent="0.25">
      <c r="A37" s="533"/>
      <c r="B37" s="425"/>
      <c r="C37" s="346"/>
      <c r="D37" s="347"/>
      <c r="E37" s="346" t="s">
        <v>63</v>
      </c>
      <c r="F37" s="347"/>
      <c r="G37" s="346"/>
      <c r="H37" s="347"/>
      <c r="I37" s="346"/>
      <c r="J37" s="347"/>
      <c r="K37" s="346"/>
      <c r="L37" s="541"/>
      <c r="M37" s="541"/>
      <c r="N37" s="541"/>
      <c r="O37" s="541"/>
      <c r="P37" s="541"/>
      <c r="Q37" s="541"/>
      <c r="R37" s="347"/>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44319</v>
      </c>
      <c r="B40" s="127"/>
      <c r="C40" s="125">
        <f>A40+1</f>
        <v>44320</v>
      </c>
      <c r="D40" s="126"/>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33" t="s">
        <v>415</v>
      </c>
      <c r="B41" s="425"/>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46" t="s">
        <v>342</v>
      </c>
      <c r="B42" s="506"/>
      <c r="C42" s="346"/>
      <c r="D42" s="347"/>
      <c r="E42" s="116" t="s">
        <v>384</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7" t="s">
        <v>483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118" t="s">
        <v>385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t="s">
        <v>585</v>
      </c>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87" priority="3">
      <formula>MONTH(A10)&lt;&gt;MONTH($A$1)</formula>
    </cfRule>
    <cfRule type="expression" dxfId="86" priority="4">
      <formula>OR(WEEKDAY(A10,1)=1,WEEKDAY(A10,1)=7)</formula>
    </cfRule>
  </conditionalFormatting>
  <conditionalFormatting sqref="I10 I16 I22 I28 I34">
    <cfRule type="expression" dxfId="85" priority="1">
      <formula>MONTH(I10)&lt;&gt;MONTH($A$1)</formula>
    </cfRule>
    <cfRule type="expression" dxfId="84" priority="2">
      <formula>OR(WEEKDAY(I10,1)=1,WEEKDAY(I10,1)=7)</formula>
    </cfRule>
  </conditionalFormatting>
  <hyperlinks>
    <hyperlink ref="K45" r:id="rId1" xr:uid="{4857C308-FDED-47B2-ADD2-697B94F4BAF7}"/>
    <hyperlink ref="K44:Z44" r:id="rId2" display="Calendar Templates by Vertex42" xr:uid="{723F88D0-4289-4EC2-911C-127ADF70B0CD}"/>
    <hyperlink ref="K45:Z45" r:id="rId3" display="https://www.vertex42.com/calendars/" xr:uid="{FC714C08-B3F6-4477-B6AB-6BCC80F61260}"/>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1929-1FAC-4B72-B3C6-A3CDFF85BBB4}">
  <sheetPr>
    <pageSetUpPr fitToPage="1"/>
  </sheetPr>
  <dimension ref="A1:AA47"/>
  <sheetViews>
    <sheetView topLeftCell="A22" zoomScale="110" zoomScaleNormal="110" workbookViewId="0">
      <selection activeCell="G37" sqref="G37:H37"/>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44317</v>
      </c>
      <c r="B1" s="518"/>
      <c r="C1" s="518"/>
      <c r="D1" s="518"/>
      <c r="E1" s="518"/>
      <c r="F1" s="518"/>
      <c r="G1" s="518"/>
      <c r="H1" s="518"/>
      <c r="I1" s="62"/>
      <c r="J1" s="62"/>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62"/>
      <c r="J2" s="62"/>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62"/>
      <c r="J3" s="62"/>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62"/>
      <c r="J4" s="62"/>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62"/>
      <c r="J5" s="62"/>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62"/>
      <c r="J6" s="62"/>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62"/>
      <c r="J7" s="62"/>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44312</v>
      </c>
      <c r="B9" s="374"/>
      <c r="C9" s="374">
        <f>C10</f>
        <v>44313</v>
      </c>
      <c r="D9" s="374"/>
      <c r="E9" s="374">
        <f>E10</f>
        <v>44314</v>
      </c>
      <c r="F9" s="374"/>
      <c r="G9" s="374">
        <f>G10</f>
        <v>44315</v>
      </c>
      <c r="H9" s="374"/>
      <c r="I9" s="374">
        <f>I10</f>
        <v>44316</v>
      </c>
      <c r="J9" s="374"/>
      <c r="K9" s="374">
        <f>K10</f>
        <v>44317</v>
      </c>
      <c r="L9" s="374"/>
      <c r="M9" s="374"/>
      <c r="N9" s="374"/>
      <c r="O9" s="374"/>
      <c r="P9" s="374"/>
      <c r="Q9" s="374"/>
      <c r="R9" s="374"/>
      <c r="S9" s="374">
        <f>S10</f>
        <v>44318</v>
      </c>
      <c r="T9" s="374"/>
      <c r="U9" s="374"/>
      <c r="V9" s="374"/>
      <c r="W9" s="374"/>
      <c r="X9" s="374"/>
      <c r="Y9" s="374"/>
      <c r="Z9" s="375"/>
    </row>
    <row r="10" spans="1:27" s="1" customFormat="1" ht="18.5" x14ac:dyDescent="0.25">
      <c r="A10" s="135">
        <f>$A$1-(WEEKDAY($A$1,1)-(start_day-1))-IF((WEEKDAY($A$1,1)-(start_day-1))&lt;=0,7,0)+1</f>
        <v>44312</v>
      </c>
      <c r="B10" s="127"/>
      <c r="C10" s="125">
        <f>A10+1</f>
        <v>44313</v>
      </c>
      <c r="D10" s="126"/>
      <c r="E10" s="125">
        <f>C10+1</f>
        <v>44314</v>
      </c>
      <c r="F10" s="126"/>
      <c r="G10" s="125">
        <f>E10+1</f>
        <v>44315</v>
      </c>
      <c r="H10" s="126"/>
      <c r="I10" s="125">
        <f>G10+1</f>
        <v>44316</v>
      </c>
      <c r="J10" s="126"/>
      <c r="K10" s="360">
        <f>I10+1</f>
        <v>44317</v>
      </c>
      <c r="L10" s="361"/>
      <c r="M10" s="362"/>
      <c r="N10" s="362"/>
      <c r="O10" s="362"/>
      <c r="P10" s="362"/>
      <c r="Q10" s="362"/>
      <c r="R10" s="363"/>
      <c r="S10" s="364">
        <f>K10+1</f>
        <v>44318</v>
      </c>
      <c r="T10" s="365"/>
      <c r="U10" s="366"/>
      <c r="V10" s="366"/>
      <c r="W10" s="366"/>
      <c r="X10" s="366"/>
      <c r="Y10" s="366"/>
      <c r="Z10" s="536"/>
    </row>
    <row r="11" spans="1:27" s="1" customFormat="1" x14ac:dyDescent="0.25">
      <c r="A11" s="533"/>
      <c r="B11" s="425"/>
      <c r="C11" s="346"/>
      <c r="D11" s="347"/>
      <c r="E11" s="381" t="s">
        <v>581</v>
      </c>
      <c r="F11" s="382"/>
      <c r="G11" s="346" t="s">
        <v>501</v>
      </c>
      <c r="H11" s="347"/>
      <c r="I11" s="346"/>
      <c r="J11" s="347"/>
      <c r="K11" s="523" t="s">
        <v>467</v>
      </c>
      <c r="L11" s="534"/>
      <c r="M11" s="534"/>
      <c r="N11" s="534"/>
      <c r="O11" s="534"/>
      <c r="P11" s="534"/>
      <c r="Q11" s="534"/>
      <c r="R11" s="525"/>
      <c r="S11" s="523" t="s">
        <v>467</v>
      </c>
      <c r="T11" s="534"/>
      <c r="U11" s="534"/>
      <c r="V11" s="534"/>
      <c r="W11" s="534"/>
      <c r="X11" s="534"/>
      <c r="Y11" s="534"/>
      <c r="Z11" s="535"/>
    </row>
    <row r="12" spans="1:27" s="1" customFormat="1" x14ac:dyDescent="0.25">
      <c r="A12" s="533"/>
      <c r="B12" s="425"/>
      <c r="C12" s="346"/>
      <c r="D12" s="347"/>
      <c r="E12" s="346"/>
      <c r="F12" s="347"/>
      <c r="G12" s="346"/>
      <c r="H12" s="347"/>
      <c r="I12" s="346"/>
      <c r="J12" s="347"/>
      <c r="K12" s="520" t="s">
        <v>341</v>
      </c>
      <c r="L12" s="571"/>
      <c r="M12" s="571"/>
      <c r="N12" s="571"/>
      <c r="O12" s="571"/>
      <c r="P12" s="571"/>
      <c r="Q12" s="571"/>
      <c r="R12" s="522"/>
      <c r="S12" s="344" t="s">
        <v>605</v>
      </c>
      <c r="T12" s="425"/>
      <c r="U12" s="425"/>
      <c r="V12" s="425"/>
      <c r="W12" s="425"/>
      <c r="X12" s="425"/>
      <c r="Y12" s="425"/>
      <c r="Z12" s="540"/>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44319</v>
      </c>
      <c r="B16" s="127"/>
      <c r="C16" s="125">
        <f>A16+1</f>
        <v>44320</v>
      </c>
      <c r="D16" s="126"/>
      <c r="E16" s="125">
        <f>C16+1</f>
        <v>44321</v>
      </c>
      <c r="F16" s="126"/>
      <c r="G16" s="125">
        <f>E16+1</f>
        <v>44322</v>
      </c>
      <c r="H16" s="133"/>
      <c r="I16" s="125">
        <f>G16+1</f>
        <v>44323</v>
      </c>
      <c r="J16" s="126"/>
      <c r="K16" s="360">
        <f>I16+1</f>
        <v>44324</v>
      </c>
      <c r="L16" s="361"/>
      <c r="M16" s="362"/>
      <c r="N16" s="362"/>
      <c r="O16" s="362"/>
      <c r="P16" s="362"/>
      <c r="Q16" s="362"/>
      <c r="R16" s="363"/>
      <c r="S16" s="364">
        <f>K16+1</f>
        <v>44325</v>
      </c>
      <c r="T16" s="365"/>
      <c r="U16" s="366"/>
      <c r="V16" s="366"/>
      <c r="W16" s="366"/>
      <c r="X16" s="366"/>
      <c r="Y16" s="366"/>
      <c r="Z16" s="536"/>
    </row>
    <row r="17" spans="1:27" s="1" customFormat="1" x14ac:dyDescent="0.25">
      <c r="A17" s="533" t="s">
        <v>415</v>
      </c>
      <c r="B17" s="425"/>
      <c r="C17" s="346" t="s">
        <v>81</v>
      </c>
      <c r="D17" s="347"/>
      <c r="E17" s="381" t="s">
        <v>306</v>
      </c>
      <c r="F17" s="382"/>
      <c r="G17" s="346" t="s">
        <v>26</v>
      </c>
      <c r="H17" s="347"/>
      <c r="I17" s="588" t="s">
        <v>417</v>
      </c>
      <c r="J17" s="589"/>
      <c r="K17" s="588" t="s">
        <v>417</v>
      </c>
      <c r="L17" s="590"/>
      <c r="M17" s="590"/>
      <c r="N17" s="590"/>
      <c r="O17" s="590"/>
      <c r="P17" s="590"/>
      <c r="Q17" s="590"/>
      <c r="R17" s="589"/>
      <c r="S17" s="405" t="s">
        <v>417</v>
      </c>
      <c r="T17" s="591"/>
      <c r="U17" s="591"/>
      <c r="V17" s="591"/>
      <c r="W17" s="591"/>
      <c r="X17" s="591"/>
      <c r="Y17" s="591"/>
      <c r="Z17" s="592"/>
    </row>
    <row r="18" spans="1:27" s="1" customFormat="1" x14ac:dyDescent="0.25">
      <c r="A18" s="546" t="s">
        <v>342</v>
      </c>
      <c r="B18" s="506"/>
      <c r="C18" s="346" t="s">
        <v>610</v>
      </c>
      <c r="D18" s="347"/>
      <c r="E18" s="346" t="s">
        <v>60</v>
      </c>
      <c r="F18" s="347"/>
      <c r="G18" s="346" t="s">
        <v>625</v>
      </c>
      <c r="H18" s="347"/>
      <c r="I18" s="381" t="s">
        <v>343</v>
      </c>
      <c r="J18" s="382"/>
      <c r="K18" s="588" t="s">
        <v>293</v>
      </c>
      <c r="L18" s="590"/>
      <c r="M18" s="590"/>
      <c r="N18" s="590"/>
      <c r="O18" s="590"/>
      <c r="P18" s="590"/>
      <c r="Q18" s="590"/>
      <c r="R18" s="589"/>
      <c r="S18" s="378" t="s">
        <v>624</v>
      </c>
      <c r="T18" s="491"/>
      <c r="U18" s="491"/>
      <c r="V18" s="491"/>
      <c r="W18" s="491"/>
      <c r="X18" s="491"/>
      <c r="Y18" s="491"/>
      <c r="Z18" s="593"/>
    </row>
    <row r="19" spans="1:27" s="1" customFormat="1" x14ac:dyDescent="0.25">
      <c r="A19" s="533"/>
      <c r="B19" s="425"/>
      <c r="C19" s="346"/>
      <c r="D19" s="347"/>
      <c r="E19" s="346" t="s">
        <v>67</v>
      </c>
      <c r="F19" s="347"/>
      <c r="G19" s="346"/>
      <c r="H19" s="347"/>
      <c r="I19" s="346" t="s">
        <v>628</v>
      </c>
      <c r="J19" s="347"/>
      <c r="K19" s="520" t="s">
        <v>344</v>
      </c>
      <c r="L19" s="571"/>
      <c r="M19" s="571"/>
      <c r="N19" s="571"/>
      <c r="O19" s="571"/>
      <c r="P19" s="571"/>
      <c r="Q19" s="571"/>
      <c r="R19" s="522"/>
      <c r="S19" s="344" t="s">
        <v>83</v>
      </c>
      <c r="T19" s="425"/>
      <c r="U19" s="425"/>
      <c r="V19" s="425"/>
      <c r="W19" s="425"/>
      <c r="X19" s="425"/>
      <c r="Y19" s="425"/>
      <c r="Z19" s="540"/>
    </row>
    <row r="20" spans="1:27" s="1" customFormat="1" x14ac:dyDescent="0.25">
      <c r="A20" s="533"/>
      <c r="B20" s="425"/>
      <c r="C20" s="346"/>
      <c r="D20" s="347"/>
      <c r="E20" s="346" t="s">
        <v>614</v>
      </c>
      <c r="F20" s="347"/>
      <c r="G20" s="346"/>
      <c r="H20" s="347"/>
      <c r="I20" s="346"/>
      <c r="J20" s="347"/>
      <c r="K20" s="368" t="s">
        <v>418</v>
      </c>
      <c r="L20" s="594"/>
      <c r="M20" s="594"/>
      <c r="N20" s="594"/>
      <c r="O20" s="594"/>
      <c r="P20" s="594"/>
      <c r="Q20" s="594"/>
      <c r="R20" s="370"/>
      <c r="S20" s="344"/>
      <c r="T20" s="425"/>
      <c r="U20" s="425"/>
      <c r="V20" s="425"/>
      <c r="W20" s="425"/>
      <c r="X20" s="425"/>
      <c r="Y20" s="425"/>
      <c r="Z20" s="540"/>
    </row>
    <row r="21" spans="1:27" s="1" customFormat="1" x14ac:dyDescent="0.25">
      <c r="A21" s="143"/>
      <c r="B21" s="129"/>
      <c r="C21" s="123"/>
      <c r="D21" s="124"/>
      <c r="E21" s="346" t="s">
        <v>416</v>
      </c>
      <c r="F21" s="396"/>
      <c r="G21" s="123"/>
      <c r="H21" s="124"/>
      <c r="I21" s="346"/>
      <c r="J21" s="347"/>
      <c r="K21" s="346"/>
      <c r="L21" s="541"/>
      <c r="M21" s="541"/>
      <c r="N21" s="541"/>
      <c r="O21" s="541"/>
      <c r="P21" s="541"/>
      <c r="Q21" s="541"/>
      <c r="R21" s="347"/>
      <c r="S21" s="122"/>
      <c r="T21" s="129"/>
      <c r="U21" s="129"/>
      <c r="V21" s="129"/>
      <c r="W21" s="129"/>
      <c r="X21" s="129"/>
      <c r="Y21" s="129"/>
      <c r="Z21" s="144"/>
    </row>
    <row r="22" spans="1:27" s="1" customFormat="1" x14ac:dyDescent="0.25">
      <c r="A22" s="151"/>
      <c r="B22" s="150"/>
      <c r="C22" s="148"/>
      <c r="D22" s="149"/>
      <c r="E22" s="346" t="s">
        <v>61</v>
      </c>
      <c r="F22" s="396"/>
      <c r="G22" s="148"/>
      <c r="H22" s="149"/>
      <c r="I22" s="346"/>
      <c r="J22" s="347"/>
      <c r="K22" s="346"/>
      <c r="L22" s="541"/>
      <c r="M22" s="541"/>
      <c r="N22" s="541"/>
      <c r="O22" s="541"/>
      <c r="P22" s="541"/>
      <c r="Q22" s="541"/>
      <c r="R22" s="347"/>
      <c r="S22" s="147"/>
      <c r="T22" s="150"/>
      <c r="U22" s="150"/>
      <c r="V22" s="150"/>
      <c r="W22" s="150"/>
      <c r="X22" s="150"/>
      <c r="Y22" s="150"/>
      <c r="Z22" s="152"/>
    </row>
    <row r="23" spans="1:27" s="2" customFormat="1" ht="13.25" customHeight="1" x14ac:dyDescent="0.25">
      <c r="A23" s="544"/>
      <c r="B23" s="351"/>
      <c r="C23" s="352"/>
      <c r="D23" s="353"/>
      <c r="E23" s="402" t="s">
        <v>580</v>
      </c>
      <c r="F23" s="403"/>
      <c r="G23" s="352"/>
      <c r="H23" s="353"/>
      <c r="I23" s="352"/>
      <c r="J23" s="353"/>
      <c r="K23" s="397"/>
      <c r="L23" s="595"/>
      <c r="M23" s="595"/>
      <c r="N23" s="595"/>
      <c r="O23" s="595"/>
      <c r="P23" s="595"/>
      <c r="Q23" s="595"/>
      <c r="R23" s="398"/>
      <c r="S23" s="350"/>
      <c r="T23" s="351"/>
      <c r="U23" s="351"/>
      <c r="V23" s="351"/>
      <c r="W23" s="351"/>
      <c r="X23" s="351"/>
      <c r="Y23" s="351"/>
      <c r="Z23" s="543"/>
      <c r="AA23" s="1"/>
    </row>
    <row r="24" spans="1:27" s="1" customFormat="1" ht="18.5" x14ac:dyDescent="0.25">
      <c r="A24" s="135">
        <f>S16+1</f>
        <v>44326</v>
      </c>
      <c r="B24" s="127"/>
      <c r="C24" s="125">
        <f>A24+1</f>
        <v>44327</v>
      </c>
      <c r="D24" s="126"/>
      <c r="E24" s="125">
        <f>C24+1</f>
        <v>44328</v>
      </c>
      <c r="F24" s="126"/>
      <c r="G24" s="125">
        <f>E24+1</f>
        <v>44329</v>
      </c>
      <c r="H24" s="126"/>
      <c r="I24" s="125">
        <f>G24+1</f>
        <v>44330</v>
      </c>
      <c r="J24" s="126"/>
      <c r="K24" s="360">
        <f>I24+1</f>
        <v>44331</v>
      </c>
      <c r="L24" s="361"/>
      <c r="M24" s="362"/>
      <c r="N24" s="362"/>
      <c r="O24" s="362"/>
      <c r="P24" s="362"/>
      <c r="Q24" s="362"/>
      <c r="R24" s="363"/>
      <c r="S24" s="364">
        <f>K24+1</f>
        <v>44332</v>
      </c>
      <c r="T24" s="365"/>
      <c r="U24" s="366"/>
      <c r="V24" s="366"/>
      <c r="W24" s="366"/>
      <c r="X24" s="366"/>
      <c r="Y24" s="366"/>
      <c r="Z24" s="536"/>
    </row>
    <row r="25" spans="1:27" s="1" customFormat="1" x14ac:dyDescent="0.25">
      <c r="A25" s="546" t="s">
        <v>346</v>
      </c>
      <c r="B25" s="506"/>
      <c r="C25" s="400" t="s">
        <v>294</v>
      </c>
      <c r="D25" s="401"/>
      <c r="E25" s="400" t="s">
        <v>421</v>
      </c>
      <c r="F25" s="401"/>
      <c r="G25" s="381" t="s">
        <v>96</v>
      </c>
      <c r="H25" s="382"/>
      <c r="I25" s="537" t="s">
        <v>590</v>
      </c>
      <c r="J25" s="538"/>
      <c r="K25" s="381" t="s">
        <v>347</v>
      </c>
      <c r="L25" s="542"/>
      <c r="M25" s="542"/>
      <c r="N25" s="542"/>
      <c r="O25" s="542"/>
      <c r="P25" s="542"/>
      <c r="Q25" s="542"/>
      <c r="R25" s="382"/>
      <c r="S25" s="523" t="s">
        <v>468</v>
      </c>
      <c r="T25" s="534"/>
      <c r="U25" s="534"/>
      <c r="V25" s="534"/>
      <c r="W25" s="534"/>
      <c r="X25" s="534"/>
      <c r="Y25" s="534"/>
      <c r="Z25" s="535"/>
    </row>
    <row r="26" spans="1:27" s="1" customFormat="1" x14ac:dyDescent="0.25">
      <c r="A26" s="533" t="s">
        <v>419</v>
      </c>
      <c r="B26" s="425"/>
      <c r="C26" s="346" t="s">
        <v>612</v>
      </c>
      <c r="D26" s="347"/>
      <c r="E26" s="381" t="s">
        <v>579</v>
      </c>
      <c r="F26" s="382"/>
      <c r="G26" s="381" t="s">
        <v>381</v>
      </c>
      <c r="H26" s="382"/>
      <c r="I26" s="346"/>
      <c r="J26" s="347"/>
      <c r="K26" s="346" t="s">
        <v>97</v>
      </c>
      <c r="L26" s="541"/>
      <c r="M26" s="541"/>
      <c r="N26" s="541"/>
      <c r="O26" s="541"/>
      <c r="P26" s="541"/>
      <c r="Q26" s="541"/>
      <c r="R26" s="347"/>
      <c r="S26" s="344" t="s">
        <v>630</v>
      </c>
      <c r="T26" s="425"/>
      <c r="U26" s="425"/>
      <c r="V26" s="425"/>
      <c r="W26" s="425"/>
      <c r="X26" s="425"/>
      <c r="Y26" s="425"/>
      <c r="Z26" s="540"/>
    </row>
    <row r="27" spans="1:27" s="1" customFormat="1" x14ac:dyDescent="0.25">
      <c r="A27" s="533" t="s">
        <v>420</v>
      </c>
      <c r="B27" s="425"/>
      <c r="C27" s="346"/>
      <c r="D27" s="347"/>
      <c r="E27" s="346"/>
      <c r="F27" s="347"/>
      <c r="G27" s="346" t="s">
        <v>501</v>
      </c>
      <c r="H27" s="347"/>
      <c r="I27" s="346"/>
      <c r="J27" s="347"/>
      <c r="K27" s="381" t="s">
        <v>345</v>
      </c>
      <c r="L27" s="542"/>
      <c r="M27" s="542"/>
      <c r="N27" s="542"/>
      <c r="O27" s="542"/>
      <c r="P27" s="542"/>
      <c r="Q27" s="542"/>
      <c r="R27" s="382"/>
      <c r="S27" s="344"/>
      <c r="T27" s="425"/>
      <c r="U27" s="425"/>
      <c r="V27" s="425"/>
      <c r="W27" s="425"/>
      <c r="X27" s="425"/>
      <c r="Y27" s="425"/>
      <c r="Z27" s="540"/>
    </row>
    <row r="28" spans="1:27" s="1" customFormat="1" x14ac:dyDescent="0.25">
      <c r="A28" s="533"/>
      <c r="B28" s="425"/>
      <c r="C28" s="346"/>
      <c r="D28" s="347"/>
      <c r="E28" s="346"/>
      <c r="F28" s="347"/>
      <c r="G28" s="346" t="s">
        <v>615</v>
      </c>
      <c r="H28" s="347"/>
      <c r="I28" s="346"/>
      <c r="J28" s="347"/>
      <c r="K28" s="346" t="s">
        <v>30</v>
      </c>
      <c r="L28" s="541"/>
      <c r="M28" s="541"/>
      <c r="N28" s="541"/>
      <c r="O28" s="541"/>
      <c r="P28" s="541"/>
      <c r="Q28" s="541"/>
      <c r="R28" s="347"/>
      <c r="S28" s="344"/>
      <c r="T28" s="425"/>
      <c r="U28" s="425"/>
      <c r="V28" s="425"/>
      <c r="W28" s="425"/>
      <c r="X28" s="425"/>
      <c r="Y28" s="425"/>
      <c r="Z28" s="540"/>
    </row>
    <row r="29" spans="1:27" s="2" customFormat="1" x14ac:dyDescent="0.25">
      <c r="A29" s="544"/>
      <c r="B29" s="351"/>
      <c r="C29" s="352"/>
      <c r="D29" s="353"/>
      <c r="E29" s="352"/>
      <c r="F29" s="353"/>
      <c r="G29" s="352"/>
      <c r="H29" s="353"/>
      <c r="I29" s="352"/>
      <c r="J29" s="353"/>
      <c r="K29" s="352"/>
      <c r="L29" s="357"/>
      <c r="M29" s="357"/>
      <c r="N29" s="357"/>
      <c r="O29" s="357"/>
      <c r="P29" s="357"/>
      <c r="Q29" s="357"/>
      <c r="R29" s="353"/>
      <c r="S29" s="350"/>
      <c r="T29" s="351"/>
      <c r="U29" s="351"/>
      <c r="V29" s="351"/>
      <c r="W29" s="351"/>
      <c r="X29" s="351"/>
      <c r="Y29" s="351"/>
      <c r="Z29" s="543"/>
      <c r="AA29" s="1"/>
    </row>
    <row r="30" spans="1:27" s="1" customFormat="1" ht="18.5" x14ac:dyDescent="0.25">
      <c r="A30" s="135">
        <f>S24+1</f>
        <v>44333</v>
      </c>
      <c r="B30" s="127"/>
      <c r="C30" s="125">
        <f>A30+1</f>
        <v>44334</v>
      </c>
      <c r="D30" s="126"/>
      <c r="E30" s="125">
        <f>C30+1</f>
        <v>44335</v>
      </c>
      <c r="F30" s="126"/>
      <c r="G30" s="125">
        <f>E30+1</f>
        <v>44336</v>
      </c>
      <c r="H30" s="126"/>
      <c r="I30" s="125">
        <f>G30+1</f>
        <v>44337</v>
      </c>
      <c r="J30" s="126"/>
      <c r="K30" s="360">
        <f>I30+1</f>
        <v>44338</v>
      </c>
      <c r="L30" s="361"/>
      <c r="M30" s="362"/>
      <c r="N30" s="362"/>
      <c r="O30" s="362"/>
      <c r="P30" s="362"/>
      <c r="Q30" s="362"/>
      <c r="R30" s="363"/>
      <c r="S30" s="364">
        <f>K30+1</f>
        <v>44339</v>
      </c>
      <c r="T30" s="365"/>
      <c r="U30" s="366"/>
      <c r="V30" s="366"/>
      <c r="W30" s="366"/>
      <c r="X30" s="366"/>
      <c r="Y30" s="366"/>
      <c r="Z30" s="536"/>
    </row>
    <row r="31" spans="1:27" s="1" customFormat="1" x14ac:dyDescent="0.25">
      <c r="A31" s="533"/>
      <c r="B31" s="425"/>
      <c r="C31" s="381" t="s">
        <v>348</v>
      </c>
      <c r="D31" s="382"/>
      <c r="E31" s="381" t="s">
        <v>349</v>
      </c>
      <c r="F31" s="382"/>
      <c r="G31" s="588" t="s">
        <v>422</v>
      </c>
      <c r="H31" s="589"/>
      <c r="I31" s="346"/>
      <c r="J31" s="347"/>
      <c r="K31" s="523" t="s">
        <v>469</v>
      </c>
      <c r="L31" s="534"/>
      <c r="M31" s="534"/>
      <c r="N31" s="534"/>
      <c r="O31" s="534"/>
      <c r="P31" s="534"/>
      <c r="Q31" s="534"/>
      <c r="R31" s="525"/>
      <c r="S31" s="523" t="s">
        <v>469</v>
      </c>
      <c r="T31" s="534"/>
      <c r="U31" s="534"/>
      <c r="V31" s="534"/>
      <c r="W31" s="534"/>
      <c r="X31" s="534"/>
      <c r="Y31" s="534"/>
      <c r="Z31" s="535"/>
    </row>
    <row r="32" spans="1:27" s="1" customFormat="1" x14ac:dyDescent="0.25">
      <c r="A32" s="533"/>
      <c r="B32" s="425"/>
      <c r="C32" s="346" t="s">
        <v>610</v>
      </c>
      <c r="D32" s="347"/>
      <c r="E32" s="381" t="s">
        <v>350</v>
      </c>
      <c r="F32" s="382"/>
      <c r="G32" s="400" t="s">
        <v>423</v>
      </c>
      <c r="H32" s="401"/>
      <c r="I32" s="346"/>
      <c r="J32" s="347"/>
      <c r="K32" s="400" t="s">
        <v>495</v>
      </c>
      <c r="L32" s="585"/>
      <c r="M32" s="585"/>
      <c r="N32" s="585"/>
      <c r="O32" s="585"/>
      <c r="P32" s="585"/>
      <c r="Q32" s="585"/>
      <c r="R32" s="401"/>
      <c r="S32" s="344" t="s">
        <v>613</v>
      </c>
      <c r="T32" s="425"/>
      <c r="U32" s="425"/>
      <c r="V32" s="425"/>
      <c r="W32" s="425"/>
      <c r="X32" s="425"/>
      <c r="Y32" s="425"/>
      <c r="Z32" s="540"/>
    </row>
    <row r="33" spans="1:27" s="1" customFormat="1" x14ac:dyDescent="0.25">
      <c r="A33" s="533"/>
      <c r="B33" s="425"/>
      <c r="C33" s="346"/>
      <c r="D33" s="347"/>
      <c r="E33" s="346" t="s">
        <v>60</v>
      </c>
      <c r="F33" s="347"/>
      <c r="G33" s="381" t="s">
        <v>553</v>
      </c>
      <c r="H33" s="382"/>
      <c r="I33" s="346"/>
      <c r="J33" s="347"/>
      <c r="K33" s="596"/>
      <c r="L33" s="597"/>
      <c r="M33" s="597"/>
      <c r="N33" s="597"/>
      <c r="O33" s="597"/>
      <c r="P33" s="597"/>
      <c r="Q33" s="597"/>
      <c r="R33" s="598"/>
      <c r="S33" s="344" t="s">
        <v>617</v>
      </c>
      <c r="T33" s="425"/>
      <c r="U33" s="425"/>
      <c r="V33" s="425"/>
      <c r="W33" s="425"/>
      <c r="X33" s="425"/>
      <c r="Y33" s="425"/>
      <c r="Z33" s="540"/>
    </row>
    <row r="34" spans="1:27" s="1" customFormat="1" x14ac:dyDescent="0.25">
      <c r="A34" s="533"/>
      <c r="B34" s="425"/>
      <c r="C34" s="346"/>
      <c r="D34" s="347"/>
      <c r="E34" s="381" t="s">
        <v>578</v>
      </c>
      <c r="F34" s="382"/>
      <c r="G34" s="346" t="s">
        <v>616</v>
      </c>
      <c r="H34" s="347"/>
      <c r="I34" s="346"/>
      <c r="J34" s="347"/>
      <c r="K34" s="346"/>
      <c r="L34" s="541"/>
      <c r="M34" s="541"/>
      <c r="N34" s="541"/>
      <c r="O34" s="541"/>
      <c r="P34" s="541"/>
      <c r="Q34" s="541"/>
      <c r="R34" s="347"/>
      <c r="S34" s="344"/>
      <c r="T34" s="425"/>
      <c r="U34" s="425"/>
      <c r="V34" s="425"/>
      <c r="W34" s="425"/>
      <c r="X34" s="425"/>
      <c r="Y34" s="425"/>
      <c r="Z34" s="540"/>
    </row>
    <row r="35" spans="1:27" s="1" customFormat="1" x14ac:dyDescent="0.25">
      <c r="A35" s="181"/>
      <c r="B35" s="180"/>
      <c r="C35" s="176"/>
      <c r="D35" s="177"/>
      <c r="E35" s="178"/>
      <c r="F35" s="179"/>
      <c r="G35" s="346" t="s">
        <v>627</v>
      </c>
      <c r="H35" s="347"/>
      <c r="I35" s="176"/>
      <c r="J35" s="177"/>
      <c r="K35" s="176"/>
      <c r="L35" s="182"/>
      <c r="M35" s="182"/>
      <c r="N35" s="182"/>
      <c r="O35" s="182"/>
      <c r="P35" s="182"/>
      <c r="Q35" s="182"/>
      <c r="R35" s="177"/>
      <c r="S35" s="175"/>
      <c r="T35" s="180"/>
      <c r="U35" s="180"/>
      <c r="V35" s="180"/>
      <c r="W35" s="180"/>
      <c r="X35" s="180"/>
      <c r="Y35" s="180"/>
      <c r="Z35" s="183"/>
    </row>
    <row r="36" spans="1:27" s="1" customFormat="1" ht="18.5" x14ac:dyDescent="0.25">
      <c r="A36" s="135">
        <f>S30+1</f>
        <v>44340</v>
      </c>
      <c r="B36" s="127"/>
      <c r="C36" s="125">
        <f>A36+1</f>
        <v>44341</v>
      </c>
      <c r="D36" s="126"/>
      <c r="E36" s="125">
        <f>C36+1</f>
        <v>44342</v>
      </c>
      <c r="F36" s="126"/>
      <c r="G36" s="125">
        <f>E36+1</f>
        <v>44343</v>
      </c>
      <c r="H36" s="126"/>
      <c r="I36" s="125">
        <f>G36+1</f>
        <v>44344</v>
      </c>
      <c r="J36" s="126"/>
      <c r="K36" s="360">
        <f>I36+1</f>
        <v>44345</v>
      </c>
      <c r="L36" s="361"/>
      <c r="M36" s="362"/>
      <c r="N36" s="362"/>
      <c r="O36" s="362"/>
      <c r="P36" s="362"/>
      <c r="Q36" s="362"/>
      <c r="R36" s="363"/>
      <c r="S36" s="364">
        <f>K36+1</f>
        <v>44346</v>
      </c>
      <c r="T36" s="365"/>
      <c r="U36" s="366"/>
      <c r="V36" s="366"/>
      <c r="W36" s="366"/>
      <c r="X36" s="366"/>
      <c r="Y36" s="366"/>
      <c r="Z36" s="536"/>
    </row>
    <row r="37" spans="1:27" s="1" customFormat="1" x14ac:dyDescent="0.25">
      <c r="A37" s="546" t="s">
        <v>351</v>
      </c>
      <c r="B37" s="506"/>
      <c r="C37" s="346" t="s">
        <v>424</v>
      </c>
      <c r="D37" s="347"/>
      <c r="E37" s="381" t="s">
        <v>374</v>
      </c>
      <c r="F37" s="382"/>
      <c r="G37" s="588" t="s">
        <v>425</v>
      </c>
      <c r="H37" s="589"/>
      <c r="I37" s="400" t="s">
        <v>425</v>
      </c>
      <c r="J37" s="401"/>
      <c r="K37" s="400" t="s">
        <v>425</v>
      </c>
      <c r="L37" s="585"/>
      <c r="M37" s="585"/>
      <c r="N37" s="585"/>
      <c r="O37" s="585"/>
      <c r="P37" s="585"/>
      <c r="Q37" s="585"/>
      <c r="R37" s="401"/>
      <c r="S37" s="456" t="s">
        <v>425</v>
      </c>
      <c r="T37" s="559"/>
      <c r="U37" s="559"/>
      <c r="V37" s="559"/>
      <c r="W37" s="559"/>
      <c r="X37" s="559"/>
      <c r="Y37" s="559"/>
      <c r="Z37" s="584"/>
    </row>
    <row r="38" spans="1:27" s="1" customFormat="1" x14ac:dyDescent="0.25">
      <c r="A38" s="546" t="s">
        <v>134</v>
      </c>
      <c r="B38" s="506"/>
      <c r="C38" s="381" t="s">
        <v>602</v>
      </c>
      <c r="D38" s="382"/>
      <c r="E38" s="381" t="s">
        <v>577</v>
      </c>
      <c r="F38" s="382"/>
      <c r="G38" s="523" t="s">
        <v>295</v>
      </c>
      <c r="H38" s="525"/>
      <c r="I38" s="381" t="s">
        <v>352</v>
      </c>
      <c r="J38" s="382"/>
      <c r="K38" s="523" t="s">
        <v>296</v>
      </c>
      <c r="L38" s="534"/>
      <c r="M38" s="534"/>
      <c r="N38" s="534"/>
      <c r="O38" s="534"/>
      <c r="P38" s="534"/>
      <c r="Q38" s="534"/>
      <c r="R38" s="525"/>
      <c r="S38" s="378" t="s">
        <v>599</v>
      </c>
      <c r="T38" s="491"/>
      <c r="U38" s="491"/>
      <c r="V38" s="491"/>
      <c r="W38" s="491"/>
      <c r="X38" s="491"/>
      <c r="Y38" s="491"/>
      <c r="Z38" s="593"/>
    </row>
    <row r="39" spans="1:27" s="1" customFormat="1" x14ac:dyDescent="0.25">
      <c r="A39" s="533" t="s">
        <v>522</v>
      </c>
      <c r="B39" s="425"/>
      <c r="C39" s="346" t="s">
        <v>631</v>
      </c>
      <c r="D39" s="347"/>
      <c r="E39" s="346" t="s">
        <v>61</v>
      </c>
      <c r="F39" s="347"/>
      <c r="G39" s="346"/>
      <c r="H39" s="347"/>
      <c r="I39" s="523" t="s">
        <v>295</v>
      </c>
      <c r="J39" s="525"/>
      <c r="K39" s="381" t="s">
        <v>496</v>
      </c>
      <c r="L39" s="542"/>
      <c r="M39" s="542"/>
      <c r="N39" s="542"/>
      <c r="O39" s="542"/>
      <c r="P39" s="542"/>
      <c r="Q39" s="542"/>
      <c r="R39" s="382"/>
      <c r="S39" s="523" t="s">
        <v>296</v>
      </c>
      <c r="T39" s="534"/>
      <c r="U39" s="534"/>
      <c r="V39" s="534"/>
      <c r="W39" s="534"/>
      <c r="X39" s="534"/>
      <c r="Y39" s="534"/>
      <c r="Z39" s="535"/>
    </row>
    <row r="40" spans="1:27" s="1" customFormat="1" x14ac:dyDescent="0.25">
      <c r="A40" s="533"/>
      <c r="B40" s="425"/>
      <c r="C40" s="346"/>
      <c r="D40" s="347"/>
      <c r="E40" s="346" t="s">
        <v>629</v>
      </c>
      <c r="F40" s="347"/>
      <c r="G40" s="346"/>
      <c r="H40" s="347"/>
      <c r="I40" s="346"/>
      <c r="J40" s="347"/>
      <c r="K40" s="523" t="s">
        <v>295</v>
      </c>
      <c r="L40" s="534"/>
      <c r="M40" s="534"/>
      <c r="N40" s="534"/>
      <c r="O40" s="534"/>
      <c r="P40" s="534"/>
      <c r="Q40" s="534"/>
      <c r="R40" s="525"/>
      <c r="S40" s="523" t="s">
        <v>295</v>
      </c>
      <c r="T40" s="534"/>
      <c r="U40" s="534"/>
      <c r="V40" s="534"/>
      <c r="W40" s="534"/>
      <c r="X40" s="534"/>
      <c r="Y40" s="534"/>
      <c r="Z40" s="535"/>
    </row>
    <row r="41" spans="1:27" s="2" customFormat="1" x14ac:dyDescent="0.25">
      <c r="A41" s="544"/>
      <c r="B41" s="351"/>
      <c r="C41" s="352"/>
      <c r="D41" s="353"/>
      <c r="E41" s="352"/>
      <c r="F41" s="353"/>
      <c r="G41" s="352"/>
      <c r="H41" s="353"/>
      <c r="I41" s="352"/>
      <c r="J41" s="353"/>
      <c r="K41" s="352"/>
      <c r="L41" s="357"/>
      <c r="M41" s="357"/>
      <c r="N41" s="357"/>
      <c r="O41" s="357"/>
      <c r="P41" s="357"/>
      <c r="Q41" s="357"/>
      <c r="R41" s="353"/>
      <c r="S41" s="350"/>
      <c r="T41" s="351"/>
      <c r="U41" s="351"/>
      <c r="V41" s="351"/>
      <c r="W41" s="351"/>
      <c r="X41" s="351"/>
      <c r="Y41" s="351"/>
      <c r="Z41" s="543"/>
      <c r="AA41" s="1"/>
    </row>
    <row r="42" spans="1:27" ht="18.5" x14ac:dyDescent="0.3">
      <c r="A42" s="135">
        <f>S36+1</f>
        <v>44347</v>
      </c>
      <c r="B42" s="127"/>
      <c r="C42" s="125">
        <f>A42+1</f>
        <v>44348</v>
      </c>
      <c r="D42" s="126"/>
      <c r="E42" s="56" t="s">
        <v>0</v>
      </c>
      <c r="F42" s="57"/>
      <c r="G42" s="57"/>
      <c r="H42" s="57"/>
      <c r="I42" s="57"/>
      <c r="J42" s="57"/>
      <c r="K42" s="57"/>
      <c r="L42" s="57"/>
      <c r="M42" s="57"/>
      <c r="N42" s="57"/>
      <c r="O42" s="57"/>
      <c r="P42" s="57"/>
      <c r="Q42" s="57"/>
      <c r="R42" s="57"/>
      <c r="S42" s="57"/>
      <c r="T42" s="57"/>
      <c r="U42" s="57"/>
      <c r="V42" s="57"/>
      <c r="W42" s="57"/>
      <c r="X42" s="57"/>
      <c r="Y42" s="57"/>
      <c r="Z42" s="136"/>
    </row>
    <row r="43" spans="1:27" x14ac:dyDescent="0.25">
      <c r="A43" s="546" t="s">
        <v>354</v>
      </c>
      <c r="B43" s="506"/>
      <c r="C43" s="386" t="s">
        <v>618</v>
      </c>
      <c r="D43" s="387"/>
      <c r="E43" s="114" t="s">
        <v>383</v>
      </c>
      <c r="F43" s="134"/>
      <c r="G43" s="134"/>
      <c r="H43" s="134"/>
      <c r="I43" s="137"/>
      <c r="J43" s="137"/>
      <c r="K43" s="137"/>
      <c r="L43" s="137"/>
      <c r="M43" s="137"/>
      <c r="N43" s="137"/>
      <c r="O43" s="137"/>
      <c r="P43" s="137"/>
      <c r="Q43" s="137"/>
      <c r="R43" s="137"/>
      <c r="S43" s="137"/>
      <c r="T43" s="137"/>
      <c r="U43" s="137"/>
      <c r="V43" s="137"/>
      <c r="W43" s="137"/>
      <c r="X43" s="137"/>
      <c r="Y43" s="137"/>
      <c r="Z43" s="138"/>
    </row>
    <row r="44" spans="1:27" x14ac:dyDescent="0.25">
      <c r="A44" s="533" t="s">
        <v>426</v>
      </c>
      <c r="B44" s="425"/>
      <c r="C44" s="346"/>
      <c r="D44" s="347"/>
      <c r="E44" s="116" t="s">
        <v>384</v>
      </c>
      <c r="F44" s="134"/>
      <c r="G44" s="134"/>
      <c r="H44" s="134"/>
      <c r="I44" s="137"/>
      <c r="J44" s="137"/>
      <c r="K44" s="137"/>
      <c r="L44" s="137"/>
      <c r="M44" s="137"/>
      <c r="N44" s="137"/>
      <c r="O44" s="137"/>
      <c r="P44" s="137"/>
      <c r="Q44" s="137"/>
      <c r="R44" s="137"/>
      <c r="S44" s="137"/>
      <c r="T44" s="137"/>
      <c r="U44" s="137"/>
      <c r="V44" s="137"/>
      <c r="W44" s="137"/>
      <c r="X44" s="137"/>
      <c r="Y44" s="137"/>
      <c r="Z44" s="139"/>
    </row>
    <row r="45" spans="1:27" x14ac:dyDescent="0.25">
      <c r="A45" s="533" t="s">
        <v>494</v>
      </c>
      <c r="B45" s="425"/>
      <c r="C45" s="346"/>
      <c r="D45" s="347"/>
      <c r="E45" s="117" t="s">
        <v>483</v>
      </c>
      <c r="F45" s="134"/>
      <c r="G45" s="134"/>
      <c r="H45" s="134"/>
      <c r="I45" s="137"/>
      <c r="J45" s="137"/>
      <c r="K45" s="137"/>
      <c r="L45" s="137"/>
      <c r="M45" s="137"/>
      <c r="N45" s="137"/>
      <c r="O45" s="137"/>
      <c r="P45" s="137"/>
      <c r="Q45" s="137"/>
      <c r="R45" s="137"/>
      <c r="S45" s="137"/>
      <c r="T45" s="137"/>
      <c r="U45" s="137"/>
      <c r="V45" s="137"/>
      <c r="W45" s="137"/>
      <c r="X45" s="137"/>
      <c r="Y45" s="137"/>
      <c r="Z45" s="139"/>
    </row>
    <row r="46" spans="1:27" x14ac:dyDescent="0.25">
      <c r="A46" s="533"/>
      <c r="B46" s="425"/>
      <c r="C46" s="346"/>
      <c r="D46" s="347"/>
      <c r="E46" s="118" t="s">
        <v>385</v>
      </c>
      <c r="F46" s="134"/>
      <c r="G46" s="134"/>
      <c r="H46" s="134"/>
      <c r="I46" s="137"/>
      <c r="J46" s="137"/>
      <c r="K46" s="560" t="s">
        <v>9</v>
      </c>
      <c r="L46" s="560"/>
      <c r="M46" s="560"/>
      <c r="N46" s="560"/>
      <c r="O46" s="560"/>
      <c r="P46" s="560"/>
      <c r="Q46" s="560"/>
      <c r="R46" s="560"/>
      <c r="S46" s="560"/>
      <c r="T46" s="560"/>
      <c r="U46" s="560"/>
      <c r="V46" s="560"/>
      <c r="W46" s="560"/>
      <c r="X46" s="560"/>
      <c r="Y46" s="560"/>
      <c r="Z46" s="561"/>
    </row>
    <row r="47" spans="1:27" s="1" customFormat="1" x14ac:dyDescent="0.25">
      <c r="A47" s="562"/>
      <c r="B47" s="563"/>
      <c r="C47" s="564"/>
      <c r="D47" s="565"/>
      <c r="E47" s="140" t="s">
        <v>585</v>
      </c>
      <c r="F47" s="141"/>
      <c r="G47" s="141"/>
      <c r="H47" s="141"/>
      <c r="I47" s="142"/>
      <c r="J47" s="142"/>
      <c r="K47" s="566" t="s">
        <v>8</v>
      </c>
      <c r="L47" s="566"/>
      <c r="M47" s="566"/>
      <c r="N47" s="566"/>
      <c r="O47" s="566"/>
      <c r="P47" s="566"/>
      <c r="Q47" s="566"/>
      <c r="R47" s="566"/>
      <c r="S47" s="566"/>
      <c r="T47" s="566"/>
      <c r="U47" s="566"/>
      <c r="V47" s="566"/>
      <c r="W47" s="566"/>
      <c r="X47" s="566"/>
      <c r="Y47" s="566"/>
      <c r="Z47" s="567"/>
    </row>
  </sheetData>
  <mergeCells count="217">
    <mergeCell ref="K22:R22"/>
    <mergeCell ref="I21:J21"/>
    <mergeCell ref="I22:J22"/>
    <mergeCell ref="G35:H35"/>
    <mergeCell ref="K21:R21"/>
    <mergeCell ref="E22:F22"/>
    <mergeCell ref="E21:F21"/>
    <mergeCell ref="A46:B46"/>
    <mergeCell ref="C46:D46"/>
    <mergeCell ref="K46:Z46"/>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S40:Z40"/>
    <mergeCell ref="A39:B39"/>
    <mergeCell ref="C39:D39"/>
    <mergeCell ref="E39:F39"/>
    <mergeCell ref="G39:H39"/>
    <mergeCell ref="I39:J39"/>
    <mergeCell ref="K39:R39"/>
    <mergeCell ref="K36:L36"/>
    <mergeCell ref="M36:R36"/>
    <mergeCell ref="S36:T36"/>
    <mergeCell ref="U36:Z36"/>
    <mergeCell ref="A37:B37"/>
    <mergeCell ref="C37:D37"/>
    <mergeCell ref="E37:F37"/>
    <mergeCell ref="G37:H37"/>
    <mergeCell ref="I37:J37"/>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phoneticPr fontId="1" type="noConversion"/>
  <conditionalFormatting sqref="A10 C10 E10 G10 K10 S10 A16 C16 E16 G16 K16 S16 A24 C24 E24 G24 K24 S24 A30 C30 E30 G30 K30 S30 A36 C36 E36 G36 K36 S36 A42 C42">
    <cfRule type="expression" dxfId="83" priority="3">
      <formula>MONTH(A10)&lt;&gt;MONTH($A$1)</formula>
    </cfRule>
    <cfRule type="expression" dxfId="82" priority="4">
      <formula>OR(WEEKDAY(A10,1)=1,WEEKDAY(A10,1)=7)</formula>
    </cfRule>
  </conditionalFormatting>
  <conditionalFormatting sqref="I10 I16 I24 I30 I36">
    <cfRule type="expression" dxfId="81" priority="1">
      <formula>MONTH(I10)&lt;&gt;MONTH($A$1)</formula>
    </cfRule>
    <cfRule type="expression" dxfId="80" priority="2">
      <formula>OR(WEEKDAY(I10,1)=1,WEEKDAY(I10,1)=7)</formula>
    </cfRule>
  </conditionalFormatting>
  <hyperlinks>
    <hyperlink ref="K47" r:id="rId1" xr:uid="{1F9D391C-0B9A-4934-91E9-93762F2F537F}"/>
    <hyperlink ref="K46:Z46" r:id="rId2" display="Calendar Templates by Vertex42" xr:uid="{910A4B65-3D4A-4645-BB71-55A38731473B}"/>
    <hyperlink ref="K47:Z47" r:id="rId3" display="https://www.vertex42.com/calendars/" xr:uid="{895D7CDF-4D93-4EE9-9BFB-314A54C804BA}"/>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7A35D-5054-4A4F-B62E-90F327A27C9D}">
  <sheetPr>
    <pageSetUpPr fitToPage="1"/>
  </sheetPr>
  <dimension ref="A1:AA55"/>
  <sheetViews>
    <sheetView topLeftCell="A9" zoomScale="110" zoomScaleNormal="110" workbookViewId="0">
      <selection activeCell="AA20" sqref="AA20"/>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6" s="3" customFormat="1" ht="15" customHeight="1" x14ac:dyDescent="0.2">
      <c r="A1" s="518">
        <v>44348</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6"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6"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6"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6"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6"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6"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6"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6" s="1" customFormat="1" ht="21" customHeight="1" x14ac:dyDescent="0.25">
      <c r="A9" s="373">
        <f>A10</f>
        <v>44347</v>
      </c>
      <c r="B9" s="374"/>
      <c r="C9" s="374">
        <f>C10</f>
        <v>44348</v>
      </c>
      <c r="D9" s="374"/>
      <c r="E9" s="374">
        <f>E10</f>
        <v>44349</v>
      </c>
      <c r="F9" s="374"/>
      <c r="G9" s="374">
        <f>G10</f>
        <v>44350</v>
      </c>
      <c r="H9" s="374"/>
      <c r="I9" s="374">
        <f>I10</f>
        <v>44351</v>
      </c>
      <c r="J9" s="374"/>
      <c r="K9" s="374">
        <f>K10</f>
        <v>44352</v>
      </c>
      <c r="L9" s="374"/>
      <c r="M9" s="374"/>
      <c r="N9" s="374"/>
      <c r="O9" s="374"/>
      <c r="P9" s="374"/>
      <c r="Q9" s="374"/>
      <c r="R9" s="374"/>
      <c r="S9" s="374">
        <f>S10</f>
        <v>44353</v>
      </c>
      <c r="T9" s="374"/>
      <c r="U9" s="374"/>
      <c r="V9" s="374"/>
      <c r="W9" s="374"/>
      <c r="X9" s="374"/>
      <c r="Y9" s="374"/>
      <c r="Z9" s="375"/>
    </row>
    <row r="10" spans="1:26" s="1" customFormat="1" ht="18.5" x14ac:dyDescent="0.25">
      <c r="A10" s="135">
        <f>$A$1-(WEEKDAY($A$1,1)-(start_day-1))-IF((WEEKDAY($A$1,1)-(start_day-1))&lt;=0,7,0)+1</f>
        <v>44347</v>
      </c>
      <c r="B10" s="127"/>
      <c r="C10" s="125">
        <f>A10+1</f>
        <v>44348</v>
      </c>
      <c r="D10" s="126"/>
      <c r="E10" s="125">
        <f>C10+1</f>
        <v>44349</v>
      </c>
      <c r="F10" s="126"/>
      <c r="G10" s="125">
        <f>E10+1</f>
        <v>44350</v>
      </c>
      <c r="H10" s="126"/>
      <c r="I10" s="125">
        <f>G10+1</f>
        <v>44351</v>
      </c>
      <c r="J10" s="126"/>
      <c r="K10" s="360">
        <f>I10+1</f>
        <v>44352</v>
      </c>
      <c r="L10" s="361"/>
      <c r="M10" s="362"/>
      <c r="N10" s="362"/>
      <c r="O10" s="362"/>
      <c r="P10" s="362"/>
      <c r="Q10" s="362"/>
      <c r="R10" s="363"/>
      <c r="S10" s="364">
        <f>K10+1</f>
        <v>44353</v>
      </c>
      <c r="T10" s="365"/>
      <c r="U10" s="366"/>
      <c r="V10" s="366"/>
      <c r="W10" s="366"/>
      <c r="X10" s="366"/>
      <c r="Y10" s="366"/>
      <c r="Z10" s="536"/>
    </row>
    <row r="11" spans="1:26" s="1" customFormat="1" x14ac:dyDescent="0.25">
      <c r="A11" s="546" t="s">
        <v>354</v>
      </c>
      <c r="B11" s="506"/>
      <c r="C11" s="346" t="s">
        <v>619</v>
      </c>
      <c r="D11" s="347"/>
      <c r="E11" s="381" t="s">
        <v>355</v>
      </c>
      <c r="F11" s="382"/>
      <c r="G11" s="381"/>
      <c r="H11" s="382"/>
      <c r="I11" s="346" t="s">
        <v>429</v>
      </c>
      <c r="J11" s="347"/>
      <c r="K11" s="588" t="s">
        <v>512</v>
      </c>
      <c r="L11" s="590"/>
      <c r="M11" s="590"/>
      <c r="N11" s="590"/>
      <c r="O11" s="590"/>
      <c r="P11" s="590"/>
      <c r="Q11" s="590"/>
      <c r="R11" s="589"/>
      <c r="S11" s="588" t="s">
        <v>512</v>
      </c>
      <c r="T11" s="590"/>
      <c r="U11" s="590"/>
      <c r="V11" s="590"/>
      <c r="W11" s="590"/>
      <c r="X11" s="590"/>
      <c r="Y11" s="590"/>
      <c r="Z11" s="617"/>
    </row>
    <row r="12" spans="1:26" s="1" customFormat="1" x14ac:dyDescent="0.25">
      <c r="A12" s="533" t="s">
        <v>426</v>
      </c>
      <c r="B12" s="425"/>
      <c r="C12" s="346"/>
      <c r="D12" s="347"/>
      <c r="E12" s="523" t="s">
        <v>470</v>
      </c>
      <c r="F12" s="525"/>
      <c r="G12" s="368" t="s">
        <v>623</v>
      </c>
      <c r="H12" s="370"/>
      <c r="I12" s="523" t="s">
        <v>470</v>
      </c>
      <c r="J12" s="525"/>
      <c r="K12" s="381" t="s">
        <v>356</v>
      </c>
      <c r="L12" s="542"/>
      <c r="M12" s="542"/>
      <c r="N12" s="542"/>
      <c r="O12" s="542"/>
      <c r="P12" s="542"/>
      <c r="Q12" s="542"/>
      <c r="R12" s="382"/>
      <c r="S12" s="523" t="s">
        <v>470</v>
      </c>
      <c r="T12" s="534"/>
      <c r="U12" s="534"/>
      <c r="V12" s="534"/>
      <c r="W12" s="534"/>
      <c r="X12" s="534"/>
      <c r="Y12" s="534"/>
      <c r="Z12" s="535"/>
    </row>
    <row r="13" spans="1:26" s="1" customFormat="1" x14ac:dyDescent="0.25">
      <c r="A13" s="533"/>
      <c r="B13" s="425"/>
      <c r="C13" s="346"/>
      <c r="D13" s="347"/>
      <c r="E13" s="346" t="s">
        <v>502</v>
      </c>
      <c r="F13" s="347"/>
      <c r="G13" s="523" t="s">
        <v>470</v>
      </c>
      <c r="H13" s="525"/>
      <c r="I13" s="346" t="s">
        <v>511</v>
      </c>
      <c r="J13" s="347"/>
      <c r="K13" s="381" t="s">
        <v>357</v>
      </c>
      <c r="L13" s="542"/>
      <c r="M13" s="542"/>
      <c r="N13" s="542"/>
      <c r="O13" s="542"/>
      <c r="P13" s="542"/>
      <c r="Q13" s="542"/>
      <c r="R13" s="382"/>
      <c r="S13" s="523" t="s">
        <v>491</v>
      </c>
      <c r="T13" s="534"/>
      <c r="U13" s="534"/>
      <c r="V13" s="534"/>
      <c r="W13" s="534"/>
      <c r="X13" s="534"/>
      <c r="Y13" s="534"/>
      <c r="Z13" s="535"/>
    </row>
    <row r="14" spans="1:26" s="1" customFormat="1" x14ac:dyDescent="0.25">
      <c r="A14" s="145"/>
      <c r="B14" s="128"/>
      <c r="C14" s="123"/>
      <c r="D14" s="124"/>
      <c r="E14" s="381" t="s">
        <v>576</v>
      </c>
      <c r="F14" s="382"/>
      <c r="G14" s="130"/>
      <c r="H14" s="131"/>
      <c r="I14" s="386"/>
      <c r="J14" s="423"/>
      <c r="K14" s="381" t="s">
        <v>104</v>
      </c>
      <c r="L14" s="542"/>
      <c r="M14" s="542"/>
      <c r="N14" s="542"/>
      <c r="O14" s="542"/>
      <c r="P14" s="542"/>
      <c r="Q14" s="542"/>
      <c r="R14" s="382"/>
      <c r="S14" s="346" t="s">
        <v>67</v>
      </c>
      <c r="T14" s="615"/>
      <c r="U14" s="616"/>
      <c r="V14" s="616"/>
      <c r="W14" s="616"/>
      <c r="X14" s="616"/>
      <c r="Y14" s="616"/>
      <c r="Z14" s="396"/>
    </row>
    <row r="15" spans="1:26" s="1" customFormat="1" x14ac:dyDescent="0.25">
      <c r="A15" s="174"/>
      <c r="B15" s="171"/>
      <c r="C15" s="167"/>
      <c r="D15" s="168"/>
      <c r="E15" s="346" t="s">
        <v>626</v>
      </c>
      <c r="F15" s="347"/>
      <c r="G15" s="172"/>
      <c r="H15" s="173"/>
      <c r="I15" s="169"/>
      <c r="J15" s="170"/>
      <c r="K15" s="381" t="s">
        <v>253</v>
      </c>
      <c r="L15" s="542"/>
      <c r="M15" s="542"/>
      <c r="N15" s="542"/>
      <c r="O15" s="542"/>
      <c r="P15" s="542"/>
      <c r="Q15" s="542"/>
      <c r="R15" s="382"/>
      <c r="S15" s="346" t="s">
        <v>637</v>
      </c>
      <c r="T15" s="615"/>
      <c r="U15" s="616"/>
      <c r="V15" s="616"/>
      <c r="W15" s="616"/>
      <c r="X15" s="616"/>
      <c r="Y15" s="616"/>
      <c r="Z15" s="396"/>
    </row>
    <row r="16" spans="1:26" s="1" customFormat="1" x14ac:dyDescent="0.25">
      <c r="A16" s="166"/>
      <c r="B16" s="161"/>
      <c r="C16" s="157"/>
      <c r="D16" s="158"/>
      <c r="E16" s="346" t="s">
        <v>23</v>
      </c>
      <c r="F16" s="347"/>
      <c r="G16" s="162"/>
      <c r="H16" s="163"/>
      <c r="I16" s="159"/>
      <c r="J16" s="160"/>
      <c r="K16" s="368" t="s">
        <v>103</v>
      </c>
      <c r="L16" s="594"/>
      <c r="M16" s="594"/>
      <c r="N16" s="594"/>
      <c r="O16" s="594"/>
      <c r="P16" s="594"/>
      <c r="Q16" s="594"/>
      <c r="R16" s="370"/>
      <c r="S16" s="162"/>
      <c r="T16" s="164"/>
      <c r="U16" s="164"/>
      <c r="V16" s="164"/>
      <c r="W16" s="164"/>
      <c r="X16" s="164"/>
      <c r="Y16" s="164"/>
      <c r="Z16" s="165"/>
    </row>
    <row r="17" spans="1:27" s="1" customFormat="1" x14ac:dyDescent="0.25">
      <c r="A17" s="533"/>
      <c r="B17" s="425"/>
      <c r="C17" s="346"/>
      <c r="D17" s="347"/>
      <c r="E17" s="346" t="s">
        <v>63</v>
      </c>
      <c r="F17" s="347"/>
      <c r="G17" s="346"/>
      <c r="H17" s="347"/>
      <c r="I17" s="346"/>
      <c r="J17" s="347"/>
      <c r="K17" s="523" t="s">
        <v>491</v>
      </c>
      <c r="L17" s="534"/>
      <c r="M17" s="534"/>
      <c r="N17" s="534"/>
      <c r="O17" s="534"/>
      <c r="P17" s="534"/>
      <c r="Q17" s="534"/>
      <c r="R17" s="525"/>
      <c r="S17" s="344"/>
      <c r="T17" s="425"/>
      <c r="U17" s="425"/>
      <c r="V17" s="425"/>
      <c r="W17" s="425"/>
      <c r="X17" s="425"/>
      <c r="Y17" s="425"/>
      <c r="Z17" s="540"/>
    </row>
    <row r="18" spans="1:27" s="1" customFormat="1" x14ac:dyDescent="0.25">
      <c r="A18" s="143"/>
      <c r="B18" s="129"/>
      <c r="C18" s="123"/>
      <c r="D18" s="124"/>
      <c r="E18" s="123"/>
      <c r="F18" s="124"/>
      <c r="G18" s="123"/>
      <c r="H18" s="124"/>
      <c r="I18" s="123"/>
      <c r="J18" s="124"/>
      <c r="K18" s="523" t="s">
        <v>470</v>
      </c>
      <c r="L18" s="534"/>
      <c r="M18" s="534"/>
      <c r="N18" s="534"/>
      <c r="O18" s="534"/>
      <c r="P18" s="534"/>
      <c r="Q18" s="534"/>
      <c r="R18" s="525"/>
      <c r="S18" s="122"/>
      <c r="T18" s="129"/>
      <c r="U18" s="129"/>
      <c r="V18" s="129"/>
      <c r="W18" s="129"/>
      <c r="X18" s="129"/>
      <c r="Y18" s="129"/>
      <c r="Z18" s="144"/>
    </row>
    <row r="19" spans="1:27" s="1" customFormat="1" x14ac:dyDescent="0.25">
      <c r="A19" s="197"/>
      <c r="B19" s="196"/>
      <c r="C19" s="194"/>
      <c r="D19" s="195"/>
      <c r="E19" s="194"/>
      <c r="F19" s="195"/>
      <c r="G19" s="194"/>
      <c r="H19" s="195"/>
      <c r="I19" s="194"/>
      <c r="J19" s="195"/>
      <c r="K19" s="346" t="s">
        <v>636</v>
      </c>
      <c r="L19" s="615"/>
      <c r="M19" s="616"/>
      <c r="N19" s="616"/>
      <c r="O19" s="616"/>
      <c r="P19" s="616"/>
      <c r="Q19" s="616"/>
      <c r="R19" s="396"/>
      <c r="S19" s="193"/>
      <c r="T19" s="196"/>
      <c r="U19" s="196"/>
      <c r="V19" s="196"/>
      <c r="W19" s="196"/>
      <c r="X19" s="196"/>
      <c r="Y19" s="196"/>
      <c r="Z19" s="198"/>
    </row>
    <row r="20" spans="1:27" s="2" customFormat="1" ht="13.25" customHeight="1" x14ac:dyDescent="0.25">
      <c r="A20" s="544"/>
      <c r="B20" s="351"/>
      <c r="C20" s="352"/>
      <c r="D20" s="353"/>
      <c r="E20" s="352"/>
      <c r="F20" s="353"/>
      <c r="G20" s="352"/>
      <c r="H20" s="353"/>
      <c r="I20" s="352"/>
      <c r="J20" s="353"/>
      <c r="K20" s="612" t="s">
        <v>473</v>
      </c>
      <c r="L20" s="613"/>
      <c r="M20" s="613"/>
      <c r="N20" s="613"/>
      <c r="O20" s="613"/>
      <c r="P20" s="613"/>
      <c r="Q20" s="613"/>
      <c r="R20" s="614"/>
      <c r="S20" s="350"/>
      <c r="T20" s="351"/>
      <c r="U20" s="351"/>
      <c r="V20" s="351"/>
      <c r="W20" s="351"/>
      <c r="X20" s="351"/>
      <c r="Y20" s="351"/>
      <c r="Z20" s="543"/>
      <c r="AA20" s="1"/>
    </row>
    <row r="21" spans="1:27" s="1" customFormat="1" ht="18.5" x14ac:dyDescent="0.25">
      <c r="A21" s="135">
        <f>S10+1</f>
        <v>44354</v>
      </c>
      <c r="B21" s="127"/>
      <c r="C21" s="125">
        <f>A21+1</f>
        <v>44355</v>
      </c>
      <c r="D21" s="126"/>
      <c r="E21" s="125">
        <f>C21+1</f>
        <v>44356</v>
      </c>
      <c r="F21" s="126"/>
      <c r="G21" s="125">
        <f>E21+1</f>
        <v>44357</v>
      </c>
      <c r="H21" s="126"/>
      <c r="I21" s="125">
        <f>G21+1</f>
        <v>44358</v>
      </c>
      <c r="J21" s="126"/>
      <c r="K21" s="360">
        <f>I21+1</f>
        <v>44359</v>
      </c>
      <c r="L21" s="361"/>
      <c r="M21" s="362"/>
      <c r="N21" s="362"/>
      <c r="O21" s="362"/>
      <c r="P21" s="362"/>
      <c r="Q21" s="362"/>
      <c r="R21" s="363"/>
      <c r="S21" s="364">
        <f>K21+1</f>
        <v>44360</v>
      </c>
      <c r="T21" s="365"/>
      <c r="U21" s="366"/>
      <c r="V21" s="366"/>
      <c r="W21" s="366"/>
      <c r="X21" s="366"/>
      <c r="Y21" s="366"/>
      <c r="Z21" s="536"/>
    </row>
    <row r="22" spans="1:27" s="1" customFormat="1" x14ac:dyDescent="0.25">
      <c r="A22" s="533" t="s">
        <v>24</v>
      </c>
      <c r="B22" s="425"/>
      <c r="C22" s="346" t="s">
        <v>610</v>
      </c>
      <c r="D22" s="347"/>
      <c r="E22" s="346" t="s">
        <v>428</v>
      </c>
      <c r="F22" s="347"/>
      <c r="G22" s="346" t="s">
        <v>430</v>
      </c>
      <c r="H22" s="347"/>
      <c r="I22" s="610" t="s">
        <v>281</v>
      </c>
      <c r="J22" s="611"/>
      <c r="K22" s="610" t="s">
        <v>281</v>
      </c>
      <c r="L22" s="618"/>
      <c r="M22" s="618"/>
      <c r="N22" s="618"/>
      <c r="O22" s="618"/>
      <c r="P22" s="618"/>
      <c r="Q22" s="618"/>
      <c r="R22" s="611"/>
      <c r="S22" s="456" t="s">
        <v>431</v>
      </c>
      <c r="T22" s="559"/>
      <c r="U22" s="559"/>
      <c r="V22" s="559"/>
      <c r="W22" s="559"/>
      <c r="X22" s="559"/>
      <c r="Y22" s="559"/>
      <c r="Z22" s="584"/>
    </row>
    <row r="23" spans="1:27" s="1" customFormat="1" x14ac:dyDescent="0.25">
      <c r="A23" s="574" t="s">
        <v>470</v>
      </c>
      <c r="B23" s="525"/>
      <c r="C23" s="346"/>
      <c r="D23" s="347"/>
      <c r="E23" s="381" t="s">
        <v>358</v>
      </c>
      <c r="F23" s="382"/>
      <c r="G23" s="346" t="s">
        <v>26</v>
      </c>
      <c r="H23" s="347"/>
      <c r="I23" s="346"/>
      <c r="J23" s="347"/>
      <c r="K23" s="607" t="s">
        <v>506</v>
      </c>
      <c r="L23" s="608"/>
      <c r="M23" s="608"/>
      <c r="N23" s="608"/>
      <c r="O23" s="608"/>
      <c r="P23" s="608"/>
      <c r="Q23" s="608"/>
      <c r="R23" s="609"/>
      <c r="S23" s="523" t="s">
        <v>281</v>
      </c>
      <c r="T23" s="534"/>
      <c r="U23" s="534"/>
      <c r="V23" s="534"/>
      <c r="W23" s="534"/>
      <c r="X23" s="534"/>
      <c r="Y23" s="534"/>
      <c r="Z23" s="535"/>
    </row>
    <row r="24" spans="1:27" s="1" customFormat="1" x14ac:dyDescent="0.25">
      <c r="A24" s="603" t="s">
        <v>634</v>
      </c>
      <c r="B24" s="466"/>
      <c r="C24" s="346"/>
      <c r="D24" s="347"/>
      <c r="E24" s="346" t="s">
        <v>558</v>
      </c>
      <c r="F24" s="347"/>
      <c r="G24" s="599" t="s">
        <v>474</v>
      </c>
      <c r="H24" s="600"/>
      <c r="I24" s="346"/>
      <c r="J24" s="347"/>
      <c r="K24" s="604" t="s">
        <v>554</v>
      </c>
      <c r="L24" s="605"/>
      <c r="M24" s="605"/>
      <c r="N24" s="605"/>
      <c r="O24" s="605"/>
      <c r="P24" s="605"/>
      <c r="Q24" s="605"/>
      <c r="R24" s="606"/>
      <c r="S24" s="376" t="s">
        <v>551</v>
      </c>
      <c r="T24" s="506"/>
      <c r="U24" s="506"/>
      <c r="V24" s="506"/>
      <c r="W24" s="506"/>
      <c r="X24" s="506"/>
      <c r="Y24" s="506"/>
      <c r="Z24" s="580"/>
    </row>
    <row r="25" spans="1:27" s="1" customFormat="1" x14ac:dyDescent="0.25">
      <c r="A25" s="533" t="s">
        <v>635</v>
      </c>
      <c r="B25" s="425"/>
      <c r="C25" s="346"/>
      <c r="D25" s="347"/>
      <c r="E25" s="381" t="s">
        <v>560</v>
      </c>
      <c r="F25" s="382"/>
      <c r="G25" s="346"/>
      <c r="H25" s="347"/>
      <c r="I25" s="346"/>
      <c r="J25" s="347"/>
      <c r="K25" s="346"/>
      <c r="L25" s="541"/>
      <c r="M25" s="541"/>
      <c r="N25" s="541"/>
      <c r="O25" s="541"/>
      <c r="P25" s="541"/>
      <c r="Q25" s="541"/>
      <c r="R25" s="347"/>
      <c r="S25" s="344" t="s">
        <v>639</v>
      </c>
      <c r="T25" s="425"/>
      <c r="U25" s="425"/>
      <c r="V25" s="425"/>
      <c r="W25" s="425"/>
      <c r="X25" s="425"/>
      <c r="Y25" s="425"/>
      <c r="Z25" s="540"/>
    </row>
    <row r="26" spans="1:27" s="1" customFormat="1" x14ac:dyDescent="0.25">
      <c r="A26" s="190"/>
      <c r="B26" s="189"/>
      <c r="C26" s="185"/>
      <c r="D26" s="186"/>
      <c r="E26" s="381" t="s">
        <v>575</v>
      </c>
      <c r="F26" s="382"/>
      <c r="G26" s="346"/>
      <c r="H26" s="347"/>
      <c r="I26" s="346"/>
      <c r="J26" s="347"/>
      <c r="K26" s="346"/>
      <c r="L26" s="541"/>
      <c r="M26" s="541"/>
      <c r="N26" s="541"/>
      <c r="O26" s="541"/>
      <c r="P26" s="541"/>
      <c r="Q26" s="541"/>
      <c r="R26" s="347"/>
      <c r="S26" s="184"/>
      <c r="T26" s="189"/>
      <c r="U26" s="189"/>
      <c r="V26" s="189"/>
      <c r="W26" s="189"/>
      <c r="X26" s="189"/>
      <c r="Y26" s="189"/>
      <c r="Z26" s="191"/>
    </row>
    <row r="27" spans="1:27" s="1" customFormat="1" x14ac:dyDescent="0.25">
      <c r="A27" s="203"/>
      <c r="B27" s="202"/>
      <c r="C27" s="200"/>
      <c r="D27" s="201"/>
      <c r="E27" s="346" t="s">
        <v>638</v>
      </c>
      <c r="F27" s="396"/>
      <c r="G27" s="346"/>
      <c r="H27" s="347"/>
      <c r="I27" s="346"/>
      <c r="J27" s="347"/>
      <c r="K27" s="346"/>
      <c r="L27" s="541"/>
      <c r="M27" s="541"/>
      <c r="N27" s="541"/>
      <c r="O27" s="541"/>
      <c r="P27" s="541"/>
      <c r="Q27" s="541"/>
      <c r="R27" s="347"/>
      <c r="S27" s="199"/>
      <c r="T27" s="202"/>
      <c r="U27" s="202"/>
      <c r="V27" s="202"/>
      <c r="W27" s="202"/>
      <c r="X27" s="202"/>
      <c r="Y27" s="202"/>
      <c r="Z27" s="204"/>
    </row>
    <row r="28" spans="1:27" s="2" customFormat="1" ht="13.25" customHeight="1" x14ac:dyDescent="0.25">
      <c r="A28" s="544"/>
      <c r="B28" s="351"/>
      <c r="C28" s="352"/>
      <c r="D28" s="353"/>
      <c r="E28" s="352" t="s">
        <v>63</v>
      </c>
      <c r="F28" s="353"/>
      <c r="G28" s="352"/>
      <c r="H28" s="353"/>
      <c r="I28" s="352"/>
      <c r="J28" s="353"/>
      <c r="K28" s="352"/>
      <c r="L28" s="357"/>
      <c r="M28" s="357"/>
      <c r="N28" s="357"/>
      <c r="O28" s="357"/>
      <c r="P28" s="357"/>
      <c r="Q28" s="357"/>
      <c r="R28" s="353"/>
      <c r="S28" s="350"/>
      <c r="T28" s="351"/>
      <c r="U28" s="351"/>
      <c r="V28" s="351"/>
      <c r="W28" s="351"/>
      <c r="X28" s="351"/>
      <c r="Y28" s="351"/>
      <c r="Z28" s="543"/>
      <c r="AA28" s="1"/>
    </row>
    <row r="29" spans="1:27" s="1" customFormat="1" ht="18.5" x14ac:dyDescent="0.25">
      <c r="A29" s="135">
        <f>S21+1</f>
        <v>44361</v>
      </c>
      <c r="B29" s="127"/>
      <c r="C29" s="125">
        <f>A29+1</f>
        <v>44362</v>
      </c>
      <c r="D29" s="126"/>
      <c r="E29" s="125">
        <f>C29+1</f>
        <v>44363</v>
      </c>
      <c r="F29" s="126"/>
      <c r="G29" s="125">
        <f>E29+1</f>
        <v>44364</v>
      </c>
      <c r="H29" s="126"/>
      <c r="I29" s="125">
        <f>G29+1</f>
        <v>44365</v>
      </c>
      <c r="J29" s="126"/>
      <c r="K29" s="360">
        <f>I29+1</f>
        <v>44366</v>
      </c>
      <c r="L29" s="361"/>
      <c r="M29" s="362"/>
      <c r="N29" s="362"/>
      <c r="O29" s="362"/>
      <c r="P29" s="362"/>
      <c r="Q29" s="362"/>
      <c r="R29" s="363"/>
      <c r="S29" s="364">
        <f>K29+1</f>
        <v>44367</v>
      </c>
      <c r="T29" s="365"/>
      <c r="U29" s="366"/>
      <c r="V29" s="366"/>
      <c r="W29" s="366"/>
      <c r="X29" s="366"/>
      <c r="Y29" s="366"/>
      <c r="Z29" s="536"/>
    </row>
    <row r="30" spans="1:27" s="1" customFormat="1" x14ac:dyDescent="0.25">
      <c r="A30" s="533" t="s">
        <v>432</v>
      </c>
      <c r="B30" s="425"/>
      <c r="C30" s="346" t="s">
        <v>434</v>
      </c>
      <c r="D30" s="347"/>
      <c r="E30" s="400" t="s">
        <v>427</v>
      </c>
      <c r="F30" s="401"/>
      <c r="G30" s="346" t="s">
        <v>436</v>
      </c>
      <c r="H30" s="347"/>
      <c r="I30" s="601"/>
      <c r="J30" s="602"/>
      <c r="K30" s="381" t="s">
        <v>360</v>
      </c>
      <c r="L30" s="542"/>
      <c r="M30" s="542"/>
      <c r="N30" s="542"/>
      <c r="O30" s="542"/>
      <c r="P30" s="542"/>
      <c r="Q30" s="542"/>
      <c r="R30" s="382"/>
      <c r="S30" s="523" t="s">
        <v>471</v>
      </c>
      <c r="T30" s="534"/>
      <c r="U30" s="534"/>
      <c r="V30" s="534"/>
      <c r="W30" s="534"/>
      <c r="X30" s="534"/>
      <c r="Y30" s="534"/>
      <c r="Z30" s="535"/>
    </row>
    <row r="31" spans="1:27" s="1" customFormat="1" x14ac:dyDescent="0.25">
      <c r="A31" s="533" t="s">
        <v>433</v>
      </c>
      <c r="B31" s="425"/>
      <c r="C31" s="346" t="s">
        <v>643</v>
      </c>
      <c r="D31" s="347"/>
      <c r="E31" s="346" t="s">
        <v>435</v>
      </c>
      <c r="F31" s="347"/>
      <c r="G31" s="346" t="s">
        <v>620</v>
      </c>
      <c r="H31" s="347"/>
      <c r="I31" s="346"/>
      <c r="J31" s="347"/>
      <c r="K31" s="368" t="s">
        <v>380</v>
      </c>
      <c r="L31" s="594"/>
      <c r="M31" s="594"/>
      <c r="N31" s="594"/>
      <c r="O31" s="594"/>
      <c r="P31" s="594"/>
      <c r="Q31" s="594"/>
      <c r="R31" s="370"/>
      <c r="S31" s="405" t="s">
        <v>513</v>
      </c>
      <c r="T31" s="591"/>
      <c r="U31" s="591"/>
      <c r="V31" s="591"/>
      <c r="W31" s="591"/>
      <c r="X31" s="591"/>
      <c r="Y31" s="591"/>
      <c r="Z31" s="592"/>
    </row>
    <row r="32" spans="1:27" s="1" customFormat="1" x14ac:dyDescent="0.25">
      <c r="A32" s="546" t="s">
        <v>354</v>
      </c>
      <c r="B32" s="506"/>
      <c r="C32" s="346" t="s">
        <v>644</v>
      </c>
      <c r="D32" s="347"/>
      <c r="E32" s="346" t="s">
        <v>30</v>
      </c>
      <c r="F32" s="347"/>
      <c r="G32" s="346" t="s">
        <v>26</v>
      </c>
      <c r="H32" s="347"/>
      <c r="I32" s="346"/>
      <c r="J32" s="347"/>
      <c r="K32" s="523" t="s">
        <v>471</v>
      </c>
      <c r="L32" s="534"/>
      <c r="M32" s="534"/>
      <c r="N32" s="534"/>
      <c r="O32" s="534"/>
      <c r="P32" s="534"/>
      <c r="Q32" s="534"/>
      <c r="R32" s="525"/>
      <c r="S32" s="344" t="s">
        <v>645</v>
      </c>
      <c r="T32" s="425"/>
      <c r="U32" s="425"/>
      <c r="V32" s="425"/>
      <c r="W32" s="425"/>
      <c r="X32" s="425"/>
      <c r="Y32" s="425"/>
      <c r="Z32" s="540"/>
    </row>
    <row r="33" spans="1:27" s="1" customFormat="1" x14ac:dyDescent="0.25">
      <c r="A33" s="533"/>
      <c r="B33" s="425"/>
      <c r="C33" s="346"/>
      <c r="D33" s="347"/>
      <c r="E33" s="381" t="s">
        <v>359</v>
      </c>
      <c r="F33" s="382"/>
      <c r="G33" s="346" t="s">
        <v>646</v>
      </c>
      <c r="H33" s="347"/>
      <c r="I33" s="346"/>
      <c r="J33" s="347"/>
      <c r="K33" s="588" t="s">
        <v>513</v>
      </c>
      <c r="L33" s="590"/>
      <c r="M33" s="590"/>
      <c r="N33" s="590"/>
      <c r="O33" s="590"/>
      <c r="P33" s="590"/>
      <c r="Q33" s="590"/>
      <c r="R33" s="589"/>
      <c r="S33" s="344"/>
      <c r="T33" s="425"/>
      <c r="U33" s="425"/>
      <c r="V33" s="425"/>
      <c r="W33" s="425"/>
      <c r="X33" s="425"/>
      <c r="Y33" s="425"/>
      <c r="Z33" s="540"/>
    </row>
    <row r="34" spans="1:27" s="1" customFormat="1" x14ac:dyDescent="0.25">
      <c r="A34" s="190"/>
      <c r="B34" s="189"/>
      <c r="C34" s="185"/>
      <c r="D34" s="186"/>
      <c r="E34" s="381" t="s">
        <v>574</v>
      </c>
      <c r="F34" s="382"/>
      <c r="G34" s="185"/>
      <c r="H34" s="186"/>
      <c r="I34" s="185"/>
      <c r="J34" s="186"/>
      <c r="K34" s="187"/>
      <c r="L34" s="192"/>
      <c r="M34" s="192"/>
      <c r="N34" s="192"/>
      <c r="O34" s="192"/>
      <c r="P34" s="192"/>
      <c r="Q34" s="192"/>
      <c r="R34" s="188"/>
      <c r="S34" s="184"/>
      <c r="T34" s="189"/>
      <c r="U34" s="189"/>
      <c r="V34" s="189"/>
      <c r="W34" s="189"/>
      <c r="X34" s="189"/>
      <c r="Y34" s="189"/>
      <c r="Z34" s="191"/>
    </row>
    <row r="35" spans="1:27" s="1" customFormat="1" x14ac:dyDescent="0.25">
      <c r="A35" s="190"/>
      <c r="B35" s="189"/>
      <c r="C35" s="185"/>
      <c r="D35" s="186"/>
      <c r="E35" s="346" t="s">
        <v>63</v>
      </c>
      <c r="F35" s="347"/>
      <c r="G35" s="185"/>
      <c r="H35" s="186"/>
      <c r="I35" s="185"/>
      <c r="J35" s="186"/>
      <c r="K35" s="187"/>
      <c r="L35" s="192"/>
      <c r="M35" s="192"/>
      <c r="N35" s="192"/>
      <c r="O35" s="192"/>
      <c r="P35" s="192"/>
      <c r="Q35" s="192"/>
      <c r="R35" s="188"/>
      <c r="S35" s="184"/>
      <c r="T35" s="189"/>
      <c r="U35" s="189"/>
      <c r="V35" s="189"/>
      <c r="W35" s="189"/>
      <c r="X35" s="189"/>
      <c r="Y35" s="189"/>
      <c r="Z35" s="191"/>
    </row>
    <row r="36" spans="1:27" s="2" customFormat="1" x14ac:dyDescent="0.25">
      <c r="A36" s="544"/>
      <c r="B36" s="351"/>
      <c r="C36" s="352"/>
      <c r="D36" s="353"/>
      <c r="E36" s="352" t="s">
        <v>23</v>
      </c>
      <c r="F36" s="353"/>
      <c r="G36" s="352"/>
      <c r="H36" s="353"/>
      <c r="I36" s="352"/>
      <c r="J36" s="353"/>
      <c r="K36" s="352"/>
      <c r="L36" s="357"/>
      <c r="M36" s="357"/>
      <c r="N36" s="357"/>
      <c r="O36" s="357"/>
      <c r="P36" s="357"/>
      <c r="Q36" s="357"/>
      <c r="R36" s="353"/>
      <c r="S36" s="350"/>
      <c r="T36" s="351"/>
      <c r="U36" s="351"/>
      <c r="V36" s="351"/>
      <c r="W36" s="351"/>
      <c r="X36" s="351"/>
      <c r="Y36" s="351"/>
      <c r="Z36" s="543"/>
      <c r="AA36" s="1"/>
    </row>
    <row r="37" spans="1:27" s="1" customFormat="1" ht="18.5" x14ac:dyDescent="0.25">
      <c r="A37" s="135">
        <f>S29+1</f>
        <v>44368</v>
      </c>
      <c r="B37" s="127"/>
      <c r="C37" s="125">
        <f>A37+1</f>
        <v>44369</v>
      </c>
      <c r="D37" s="126"/>
      <c r="E37" s="125">
        <f>C37+1</f>
        <v>44370</v>
      </c>
      <c r="F37" s="126"/>
      <c r="G37" s="125">
        <f>E37+1</f>
        <v>44371</v>
      </c>
      <c r="H37" s="126"/>
      <c r="I37" s="125">
        <f>G37+1</f>
        <v>44372</v>
      </c>
      <c r="J37" s="126"/>
      <c r="K37" s="360">
        <f>I37+1</f>
        <v>44373</v>
      </c>
      <c r="L37" s="361"/>
      <c r="M37" s="362"/>
      <c r="N37" s="362"/>
      <c r="O37" s="362"/>
      <c r="P37" s="362"/>
      <c r="Q37" s="362"/>
      <c r="R37" s="363"/>
      <c r="S37" s="364">
        <f>K37+1</f>
        <v>44374</v>
      </c>
      <c r="T37" s="365"/>
      <c r="U37" s="366"/>
      <c r="V37" s="366"/>
      <c r="W37" s="366"/>
      <c r="X37" s="366"/>
      <c r="Y37" s="366"/>
      <c r="Z37" s="536"/>
    </row>
    <row r="38" spans="1:27" s="1" customFormat="1" x14ac:dyDescent="0.25">
      <c r="A38" s="533"/>
      <c r="B38" s="425"/>
      <c r="C38" s="346" t="s">
        <v>37</v>
      </c>
      <c r="D38" s="347"/>
      <c r="E38" s="368" t="s">
        <v>653</v>
      </c>
      <c r="F38" s="370"/>
      <c r="G38" s="599" t="s">
        <v>539</v>
      </c>
      <c r="H38" s="600"/>
      <c r="I38" s="381" t="s">
        <v>361</v>
      </c>
      <c r="J38" s="382"/>
      <c r="K38" s="523" t="s">
        <v>472</v>
      </c>
      <c r="L38" s="534"/>
      <c r="M38" s="534"/>
      <c r="N38" s="534"/>
      <c r="O38" s="534"/>
      <c r="P38" s="534"/>
      <c r="Q38" s="534"/>
      <c r="R38" s="525"/>
      <c r="S38" s="405" t="s">
        <v>437</v>
      </c>
      <c r="T38" s="591"/>
      <c r="U38" s="591"/>
      <c r="V38" s="591"/>
      <c r="W38" s="591"/>
      <c r="X38" s="591"/>
      <c r="Y38" s="591"/>
      <c r="Z38" s="592"/>
    </row>
    <row r="39" spans="1:27" s="1" customFormat="1" x14ac:dyDescent="0.25">
      <c r="A39" s="533"/>
      <c r="B39" s="425"/>
      <c r="C39" s="346" t="s">
        <v>497</v>
      </c>
      <c r="D39" s="347"/>
      <c r="E39" s="381" t="s">
        <v>573</v>
      </c>
      <c r="F39" s="382"/>
      <c r="G39" s="346" t="s">
        <v>48</v>
      </c>
      <c r="H39" s="347"/>
      <c r="I39" s="523" t="s">
        <v>472</v>
      </c>
      <c r="J39" s="525"/>
      <c r="K39" s="523" t="s">
        <v>492</v>
      </c>
      <c r="L39" s="534"/>
      <c r="M39" s="534"/>
      <c r="N39" s="534"/>
      <c r="O39" s="534"/>
      <c r="P39" s="534"/>
      <c r="Q39" s="534"/>
      <c r="R39" s="525"/>
      <c r="S39" s="523" t="s">
        <v>472</v>
      </c>
      <c r="T39" s="534"/>
      <c r="U39" s="534"/>
      <c r="V39" s="534"/>
      <c r="W39" s="534"/>
      <c r="X39" s="534"/>
      <c r="Y39" s="534"/>
      <c r="Z39" s="535"/>
    </row>
    <row r="40" spans="1:27" s="1" customFormat="1" x14ac:dyDescent="0.25">
      <c r="A40" s="533"/>
      <c r="B40" s="425"/>
      <c r="C40" s="346" t="s">
        <v>47</v>
      </c>
      <c r="D40" s="347"/>
      <c r="E40" s="368"/>
      <c r="F40" s="370"/>
      <c r="G40" s="346"/>
      <c r="H40" s="347"/>
      <c r="I40" s="523" t="s">
        <v>492</v>
      </c>
      <c r="J40" s="525"/>
      <c r="K40" s="346"/>
      <c r="L40" s="541"/>
      <c r="M40" s="541"/>
      <c r="N40" s="541"/>
      <c r="O40" s="541"/>
      <c r="P40" s="541"/>
      <c r="Q40" s="541"/>
      <c r="R40" s="347"/>
      <c r="S40" s="523" t="s">
        <v>492</v>
      </c>
      <c r="T40" s="534"/>
      <c r="U40" s="534"/>
      <c r="V40" s="534"/>
      <c r="W40" s="534"/>
      <c r="X40" s="534"/>
      <c r="Y40" s="534"/>
      <c r="Z40" s="535"/>
    </row>
    <row r="41" spans="1:27" s="1" customFormat="1" x14ac:dyDescent="0.25">
      <c r="A41" s="533"/>
      <c r="B41" s="425"/>
      <c r="C41" s="346"/>
      <c r="D41" s="347"/>
      <c r="E41" s="346"/>
      <c r="F41" s="347"/>
      <c r="G41" s="346"/>
      <c r="H41" s="347"/>
      <c r="I41" s="346"/>
      <c r="J41" s="347"/>
      <c r="K41" s="346"/>
      <c r="L41" s="541"/>
      <c r="M41" s="541"/>
      <c r="N41" s="541"/>
      <c r="O41" s="541"/>
      <c r="P41" s="541"/>
      <c r="Q41" s="541"/>
      <c r="R41" s="347"/>
      <c r="S41" s="344" t="s">
        <v>647</v>
      </c>
      <c r="T41" s="425"/>
      <c r="U41" s="425"/>
      <c r="V41" s="425"/>
      <c r="W41" s="425"/>
      <c r="X41" s="425"/>
      <c r="Y41" s="425"/>
      <c r="Z41" s="540"/>
    </row>
    <row r="42" spans="1:27" s="2" customFormat="1" x14ac:dyDescent="0.25">
      <c r="A42" s="533"/>
      <c r="B42" s="425"/>
      <c r="C42" s="346"/>
      <c r="D42" s="347"/>
      <c r="E42" s="346"/>
      <c r="F42" s="347"/>
      <c r="G42" s="346"/>
      <c r="H42" s="347"/>
      <c r="I42" s="346"/>
      <c r="J42" s="347"/>
      <c r="K42" s="346"/>
      <c r="L42" s="541"/>
      <c r="M42" s="541"/>
      <c r="N42" s="541"/>
      <c r="O42" s="541"/>
      <c r="P42" s="541"/>
      <c r="Q42" s="541"/>
      <c r="R42" s="347"/>
      <c r="S42" s="344" t="s">
        <v>652</v>
      </c>
      <c r="T42" s="425"/>
      <c r="U42" s="425"/>
      <c r="V42" s="425"/>
      <c r="W42" s="425"/>
      <c r="X42" s="425"/>
      <c r="Y42" s="425"/>
      <c r="Z42" s="540"/>
      <c r="AA42" s="1"/>
    </row>
    <row r="43" spans="1:27" s="2" customFormat="1" x14ac:dyDescent="0.25">
      <c r="A43" s="224"/>
      <c r="B43" s="220"/>
      <c r="C43" s="221"/>
      <c r="D43" s="222"/>
      <c r="E43" s="221"/>
      <c r="F43" s="222"/>
      <c r="G43" s="221"/>
      <c r="H43" s="222"/>
      <c r="I43" s="221"/>
      <c r="J43" s="222"/>
      <c r="K43" s="221"/>
      <c r="L43" s="223"/>
      <c r="M43" s="223"/>
      <c r="N43" s="223"/>
      <c r="O43" s="223"/>
      <c r="P43" s="223"/>
      <c r="Q43" s="223"/>
      <c r="R43" s="222"/>
      <c r="S43" s="344" t="s">
        <v>656</v>
      </c>
      <c r="T43" s="425"/>
      <c r="U43" s="425"/>
      <c r="V43" s="425"/>
      <c r="W43" s="425"/>
      <c r="X43" s="425"/>
      <c r="Y43" s="425"/>
      <c r="Z43" s="540"/>
      <c r="AA43" s="1"/>
    </row>
    <row r="44" spans="1:27" s="1" customFormat="1" ht="18.5" x14ac:dyDescent="0.25">
      <c r="A44" s="135">
        <f>S37+1</f>
        <v>44375</v>
      </c>
      <c r="B44" s="127"/>
      <c r="C44" s="125">
        <f>A44+1</f>
        <v>44376</v>
      </c>
      <c r="D44" s="126"/>
      <c r="E44" s="125">
        <f>C44+1</f>
        <v>44377</v>
      </c>
      <c r="F44" s="126"/>
      <c r="G44" s="125">
        <f>E44+1</f>
        <v>44378</v>
      </c>
      <c r="H44" s="126"/>
      <c r="I44" s="125">
        <f>G44+1</f>
        <v>44379</v>
      </c>
      <c r="J44" s="126"/>
      <c r="K44" s="360">
        <f>I44+1</f>
        <v>44380</v>
      </c>
      <c r="L44" s="361"/>
      <c r="M44" s="362"/>
      <c r="N44" s="362"/>
      <c r="O44" s="362"/>
      <c r="P44" s="362"/>
      <c r="Q44" s="362"/>
      <c r="R44" s="363"/>
      <c r="S44" s="364">
        <f>K44+1</f>
        <v>44381</v>
      </c>
      <c r="T44" s="365"/>
      <c r="U44" s="366"/>
      <c r="V44" s="366"/>
      <c r="W44" s="366"/>
      <c r="X44" s="366"/>
      <c r="Y44" s="366"/>
      <c r="Z44" s="536"/>
    </row>
    <row r="45" spans="1:27" s="1" customFormat="1" x14ac:dyDescent="0.25">
      <c r="A45" s="546" t="s">
        <v>354</v>
      </c>
      <c r="B45" s="506"/>
      <c r="C45" s="346" t="s">
        <v>107</v>
      </c>
      <c r="D45" s="347"/>
      <c r="E45" s="588" t="s">
        <v>438</v>
      </c>
      <c r="F45" s="589"/>
      <c r="G45" s="400" t="s">
        <v>474</v>
      </c>
      <c r="H45" s="401"/>
      <c r="I45" s="368"/>
      <c r="J45" s="370"/>
      <c r="K45" s="381" t="s">
        <v>362</v>
      </c>
      <c r="L45" s="542"/>
      <c r="M45" s="542"/>
      <c r="N45" s="542"/>
      <c r="O45" s="542"/>
      <c r="P45" s="542"/>
      <c r="Q45" s="542"/>
      <c r="R45" s="382"/>
      <c r="S45" s="344"/>
      <c r="T45" s="425"/>
      <c r="U45" s="425"/>
      <c r="V45" s="425"/>
      <c r="W45" s="425"/>
      <c r="X45" s="425"/>
      <c r="Y45" s="425"/>
      <c r="Z45" s="540"/>
    </row>
    <row r="46" spans="1:27" s="1" customFormat="1" x14ac:dyDescent="0.25">
      <c r="A46" s="533" t="s">
        <v>659</v>
      </c>
      <c r="B46" s="425"/>
      <c r="C46" s="381" t="s">
        <v>602</v>
      </c>
      <c r="D46" s="382"/>
      <c r="E46" s="346" t="s">
        <v>502</v>
      </c>
      <c r="F46" s="347"/>
      <c r="G46" s="346"/>
      <c r="H46" s="347"/>
      <c r="I46" s="346"/>
      <c r="J46" s="347"/>
      <c r="K46" s="400"/>
      <c r="L46" s="585"/>
      <c r="M46" s="585"/>
      <c r="N46" s="585"/>
      <c r="O46" s="585"/>
      <c r="P46" s="585"/>
      <c r="Q46" s="585"/>
      <c r="R46" s="401"/>
      <c r="S46" s="378"/>
      <c r="T46" s="491"/>
      <c r="U46" s="491"/>
      <c r="V46" s="491"/>
      <c r="W46" s="491"/>
      <c r="X46" s="491"/>
      <c r="Y46" s="491"/>
      <c r="Z46" s="593"/>
    </row>
    <row r="47" spans="1:27" s="1" customFormat="1" x14ac:dyDescent="0.25">
      <c r="A47" s="533" t="s">
        <v>440</v>
      </c>
      <c r="B47" s="425"/>
      <c r="C47" s="346" t="s">
        <v>658</v>
      </c>
      <c r="D47" s="347"/>
      <c r="E47" s="381" t="s">
        <v>572</v>
      </c>
      <c r="F47" s="382"/>
      <c r="G47" s="346"/>
      <c r="H47" s="347"/>
      <c r="I47" s="346"/>
      <c r="J47" s="347"/>
      <c r="K47" s="368"/>
      <c r="L47" s="594"/>
      <c r="M47" s="594"/>
      <c r="N47" s="594"/>
      <c r="O47" s="594"/>
      <c r="P47" s="594"/>
      <c r="Q47" s="594"/>
      <c r="R47" s="370"/>
      <c r="S47" s="344"/>
      <c r="T47" s="425"/>
      <c r="U47" s="425"/>
      <c r="V47" s="425"/>
      <c r="W47" s="425"/>
      <c r="X47" s="425"/>
      <c r="Y47" s="425"/>
      <c r="Z47" s="540"/>
    </row>
    <row r="48" spans="1:27" s="1" customFormat="1" x14ac:dyDescent="0.25">
      <c r="A48" s="533"/>
      <c r="B48" s="425"/>
      <c r="C48" s="346"/>
      <c r="D48" s="347"/>
      <c r="E48" s="346" t="s">
        <v>56</v>
      </c>
      <c r="F48" s="347"/>
      <c r="G48" s="346"/>
      <c r="H48" s="347"/>
      <c r="I48" s="346"/>
      <c r="J48" s="347"/>
      <c r="K48" s="346"/>
      <c r="L48" s="541"/>
      <c r="M48" s="541"/>
      <c r="N48" s="541"/>
      <c r="O48" s="541"/>
      <c r="P48" s="541"/>
      <c r="Q48" s="541"/>
      <c r="R48" s="347"/>
      <c r="S48" s="344"/>
      <c r="T48" s="425"/>
      <c r="U48" s="425"/>
      <c r="V48" s="425"/>
      <c r="W48" s="425"/>
      <c r="X48" s="425"/>
      <c r="Y48" s="425"/>
      <c r="Z48" s="540"/>
    </row>
    <row r="49" spans="1:27" s="2" customFormat="1" x14ac:dyDescent="0.25">
      <c r="A49" s="544"/>
      <c r="B49" s="351"/>
      <c r="C49" s="352"/>
      <c r="D49" s="353"/>
      <c r="E49" s="352" t="s">
        <v>657</v>
      </c>
      <c r="F49" s="353"/>
      <c r="G49" s="352"/>
      <c r="H49" s="353"/>
      <c r="I49" s="352"/>
      <c r="J49" s="353"/>
      <c r="K49" s="352"/>
      <c r="L49" s="357"/>
      <c r="M49" s="357"/>
      <c r="N49" s="357"/>
      <c r="O49" s="357"/>
      <c r="P49" s="357"/>
      <c r="Q49" s="357"/>
      <c r="R49" s="353"/>
      <c r="S49" s="350"/>
      <c r="T49" s="351"/>
      <c r="U49" s="351"/>
      <c r="V49" s="351"/>
      <c r="W49" s="351"/>
      <c r="X49" s="351"/>
      <c r="Y49" s="351"/>
      <c r="Z49" s="543"/>
      <c r="AA49" s="1"/>
    </row>
    <row r="50" spans="1:27" ht="18.5" x14ac:dyDescent="0.3">
      <c r="A50" s="135">
        <f>S44+1</f>
        <v>44382</v>
      </c>
      <c r="B50" s="127"/>
      <c r="C50" s="125">
        <f>A50+1</f>
        <v>44383</v>
      </c>
      <c r="D50" s="126"/>
      <c r="E50" s="56" t="s">
        <v>0</v>
      </c>
      <c r="F50" s="57"/>
      <c r="G50" s="57"/>
      <c r="H50" s="57"/>
      <c r="I50" s="57"/>
      <c r="J50" s="57"/>
      <c r="K50" s="57"/>
      <c r="L50" s="57"/>
      <c r="M50" s="57"/>
      <c r="N50" s="57"/>
      <c r="O50" s="57"/>
      <c r="P50" s="57"/>
      <c r="Q50" s="57"/>
      <c r="R50" s="57"/>
      <c r="S50" s="57"/>
      <c r="T50" s="57"/>
      <c r="U50" s="57"/>
      <c r="V50" s="57"/>
      <c r="W50" s="57"/>
      <c r="X50" s="57"/>
      <c r="Y50" s="57"/>
      <c r="Z50" s="136"/>
    </row>
    <row r="51" spans="1:27" x14ac:dyDescent="0.25">
      <c r="A51" s="533" t="s">
        <v>439</v>
      </c>
      <c r="B51" s="425"/>
      <c r="C51" s="346"/>
      <c r="D51" s="347"/>
      <c r="E51" s="114" t="s">
        <v>383</v>
      </c>
      <c r="F51" s="134"/>
      <c r="G51" s="134"/>
      <c r="H51" s="134"/>
      <c r="I51" s="137"/>
      <c r="J51" s="137"/>
      <c r="K51" s="137"/>
      <c r="L51" s="137"/>
      <c r="M51" s="137"/>
      <c r="N51" s="137"/>
      <c r="O51" s="137"/>
      <c r="P51" s="137"/>
      <c r="Q51" s="137"/>
      <c r="R51" s="137"/>
      <c r="S51" s="137"/>
      <c r="T51" s="137"/>
      <c r="U51" s="137"/>
      <c r="V51" s="137"/>
      <c r="W51" s="137"/>
      <c r="X51" s="137"/>
      <c r="Y51" s="137"/>
      <c r="Z51" s="138"/>
    </row>
    <row r="52" spans="1:27" x14ac:dyDescent="0.25">
      <c r="A52" s="533" t="s">
        <v>440</v>
      </c>
      <c r="B52" s="425"/>
      <c r="C52" s="346"/>
      <c r="D52" s="347"/>
      <c r="E52" s="116" t="s">
        <v>384</v>
      </c>
      <c r="F52" s="134"/>
      <c r="G52" s="134"/>
      <c r="H52" s="134"/>
      <c r="I52" s="137"/>
      <c r="J52" s="137"/>
      <c r="K52" s="137"/>
      <c r="L52" s="137"/>
      <c r="M52" s="137"/>
      <c r="N52" s="137"/>
      <c r="O52" s="137"/>
      <c r="P52" s="137"/>
      <c r="Q52" s="137"/>
      <c r="R52" s="137"/>
      <c r="S52" s="137"/>
      <c r="T52" s="137"/>
      <c r="U52" s="137"/>
      <c r="V52" s="137"/>
      <c r="W52" s="137"/>
      <c r="X52" s="137"/>
      <c r="Y52" s="137"/>
      <c r="Z52" s="139"/>
    </row>
    <row r="53" spans="1:27" x14ac:dyDescent="0.25">
      <c r="A53" s="533"/>
      <c r="B53" s="425"/>
      <c r="C53" s="346"/>
      <c r="D53" s="347"/>
      <c r="E53" s="117" t="s">
        <v>483</v>
      </c>
      <c r="F53" s="134"/>
      <c r="G53" s="134"/>
      <c r="H53" s="134"/>
      <c r="I53" s="137"/>
      <c r="J53" s="137"/>
      <c r="K53" s="137"/>
      <c r="L53" s="137"/>
      <c r="M53" s="137"/>
      <c r="N53" s="137"/>
      <c r="O53" s="137"/>
      <c r="P53" s="137"/>
      <c r="Q53" s="137"/>
      <c r="R53" s="137"/>
      <c r="S53" s="137"/>
      <c r="T53" s="137"/>
      <c r="U53" s="137"/>
      <c r="V53" s="137"/>
      <c r="W53" s="137"/>
      <c r="X53" s="137"/>
      <c r="Y53" s="137"/>
      <c r="Z53" s="139"/>
    </row>
    <row r="54" spans="1:27" x14ac:dyDescent="0.25">
      <c r="A54" s="533"/>
      <c r="B54" s="425"/>
      <c r="C54" s="346"/>
      <c r="D54" s="347"/>
      <c r="E54" s="118" t="s">
        <v>385</v>
      </c>
      <c r="F54" s="134"/>
      <c r="G54" s="134"/>
      <c r="H54" s="134"/>
      <c r="I54" s="137"/>
      <c r="J54" s="137"/>
      <c r="K54" s="560" t="s">
        <v>9</v>
      </c>
      <c r="L54" s="560"/>
      <c r="M54" s="560"/>
      <c r="N54" s="560"/>
      <c r="O54" s="560"/>
      <c r="P54" s="560"/>
      <c r="Q54" s="560"/>
      <c r="R54" s="560"/>
      <c r="S54" s="560"/>
      <c r="T54" s="560"/>
      <c r="U54" s="560"/>
      <c r="V54" s="560"/>
      <c r="W54" s="560"/>
      <c r="X54" s="560"/>
      <c r="Y54" s="560"/>
      <c r="Z54" s="561"/>
    </row>
    <row r="55" spans="1:27" s="1" customFormat="1" x14ac:dyDescent="0.25">
      <c r="A55" s="562"/>
      <c r="B55" s="563"/>
      <c r="C55" s="564"/>
      <c r="D55" s="565"/>
      <c r="E55" s="140" t="s">
        <v>585</v>
      </c>
      <c r="F55" s="141"/>
      <c r="G55" s="141"/>
      <c r="H55" s="141"/>
      <c r="I55" s="142"/>
      <c r="J55" s="142"/>
      <c r="K55" s="566" t="s">
        <v>8</v>
      </c>
      <c r="L55" s="566"/>
      <c r="M55" s="566"/>
      <c r="N55" s="566"/>
      <c r="O55" s="566"/>
      <c r="P55" s="566"/>
      <c r="Q55" s="566"/>
      <c r="R55" s="566"/>
      <c r="S55" s="566"/>
      <c r="T55" s="566"/>
      <c r="U55" s="566"/>
      <c r="V55" s="566"/>
      <c r="W55" s="566"/>
      <c r="X55" s="566"/>
      <c r="Y55" s="566"/>
      <c r="Z55" s="567"/>
    </row>
  </sheetData>
  <mergeCells count="239">
    <mergeCell ref="I26:J26"/>
    <mergeCell ref="I27:J27"/>
    <mergeCell ref="K26:R26"/>
    <mergeCell ref="K27:R27"/>
    <mergeCell ref="G26:H26"/>
    <mergeCell ref="G27:H27"/>
    <mergeCell ref="I14:J14"/>
    <mergeCell ref="K19:R19"/>
    <mergeCell ref="S11:Z11"/>
    <mergeCell ref="K22:R22"/>
    <mergeCell ref="S22:Z22"/>
    <mergeCell ref="K18:R18"/>
    <mergeCell ref="A12:B12"/>
    <mergeCell ref="C12:D12"/>
    <mergeCell ref="E12:F12"/>
    <mergeCell ref="G12:H12"/>
    <mergeCell ref="I12:J12"/>
    <mergeCell ref="K12:R12"/>
    <mergeCell ref="S12:Z12"/>
    <mergeCell ref="S15:Z15"/>
    <mergeCell ref="K10:L10"/>
    <mergeCell ref="M10:R10"/>
    <mergeCell ref="S10:T10"/>
    <mergeCell ref="U10:Z10"/>
    <mergeCell ref="A11:B11"/>
    <mergeCell ref="C11:D11"/>
    <mergeCell ref="E11:F11"/>
    <mergeCell ref="G11:H11"/>
    <mergeCell ref="I11:J11"/>
    <mergeCell ref="K11:R11"/>
    <mergeCell ref="S13:Z13"/>
    <mergeCell ref="A1:H7"/>
    <mergeCell ref="K1:Q1"/>
    <mergeCell ref="S1:Y1"/>
    <mergeCell ref="A9:B9"/>
    <mergeCell ref="C9:D9"/>
    <mergeCell ref="E9:F9"/>
    <mergeCell ref="G9:H9"/>
    <mergeCell ref="I9:J9"/>
    <mergeCell ref="K9:R9"/>
    <mergeCell ref="S9:Z9"/>
    <mergeCell ref="A17:B17"/>
    <mergeCell ref="C17:D17"/>
    <mergeCell ref="E17:F17"/>
    <mergeCell ref="G17:H17"/>
    <mergeCell ref="I17:J17"/>
    <mergeCell ref="K17:R17"/>
    <mergeCell ref="S17:Z17"/>
    <mergeCell ref="A13:B13"/>
    <mergeCell ref="C13:D13"/>
    <mergeCell ref="E13:F13"/>
    <mergeCell ref="G13:H13"/>
    <mergeCell ref="I13:J13"/>
    <mergeCell ref="K13:R13"/>
    <mergeCell ref="K14:R14"/>
    <mergeCell ref="E14:F14"/>
    <mergeCell ref="K16:R16"/>
    <mergeCell ref="E16:F16"/>
    <mergeCell ref="K15:R15"/>
    <mergeCell ref="E15:F15"/>
    <mergeCell ref="S14:Z14"/>
    <mergeCell ref="A23:B23"/>
    <mergeCell ref="C23:D23"/>
    <mergeCell ref="E23:F23"/>
    <mergeCell ref="G23:H23"/>
    <mergeCell ref="I23:J23"/>
    <mergeCell ref="K23:R23"/>
    <mergeCell ref="S23:Z23"/>
    <mergeCell ref="S24:Z24"/>
    <mergeCell ref="S20:Z20"/>
    <mergeCell ref="K21:L21"/>
    <mergeCell ref="M21:R21"/>
    <mergeCell ref="S21:T21"/>
    <mergeCell ref="U21:Z21"/>
    <mergeCell ref="A22:B22"/>
    <mergeCell ref="C22:D22"/>
    <mergeCell ref="E22:F22"/>
    <mergeCell ref="G22:H22"/>
    <mergeCell ref="I22:J22"/>
    <mergeCell ref="A20:B20"/>
    <mergeCell ref="C20:D20"/>
    <mergeCell ref="E20:F20"/>
    <mergeCell ref="G20:H20"/>
    <mergeCell ref="I20:J20"/>
    <mergeCell ref="K20:R20"/>
    <mergeCell ref="A25:B25"/>
    <mergeCell ref="C25:D25"/>
    <mergeCell ref="E25:F25"/>
    <mergeCell ref="G25:H25"/>
    <mergeCell ref="I25:J25"/>
    <mergeCell ref="K25:R25"/>
    <mergeCell ref="S25:Z25"/>
    <mergeCell ref="A24:B24"/>
    <mergeCell ref="C24:D24"/>
    <mergeCell ref="E24:F24"/>
    <mergeCell ref="G24:H24"/>
    <mergeCell ref="I24:J24"/>
    <mergeCell ref="K24:R24"/>
    <mergeCell ref="S28:Z28"/>
    <mergeCell ref="K29:L29"/>
    <mergeCell ref="M29:R29"/>
    <mergeCell ref="S29:T29"/>
    <mergeCell ref="U29:Z29"/>
    <mergeCell ref="A30:B30"/>
    <mergeCell ref="C30:D30"/>
    <mergeCell ref="E30:F30"/>
    <mergeCell ref="G30:H30"/>
    <mergeCell ref="I30:J30"/>
    <mergeCell ref="A28:B28"/>
    <mergeCell ref="C28:D28"/>
    <mergeCell ref="E28:F28"/>
    <mergeCell ref="G28:H28"/>
    <mergeCell ref="I28:J28"/>
    <mergeCell ref="K28:R28"/>
    <mergeCell ref="K30:R30"/>
    <mergeCell ref="S30:Z30"/>
    <mergeCell ref="A31:B31"/>
    <mergeCell ref="C31:D31"/>
    <mergeCell ref="E31:F31"/>
    <mergeCell ref="G31:H31"/>
    <mergeCell ref="I31:J31"/>
    <mergeCell ref="K31:R31"/>
    <mergeCell ref="S31:Z31"/>
    <mergeCell ref="S32:Z32"/>
    <mergeCell ref="A33:B33"/>
    <mergeCell ref="C33:D33"/>
    <mergeCell ref="E33:F33"/>
    <mergeCell ref="G33:H33"/>
    <mergeCell ref="I33:J33"/>
    <mergeCell ref="K33:R33"/>
    <mergeCell ref="S33:Z33"/>
    <mergeCell ref="A32:B32"/>
    <mergeCell ref="C32:D32"/>
    <mergeCell ref="E32:F32"/>
    <mergeCell ref="G32:H32"/>
    <mergeCell ref="I32:J32"/>
    <mergeCell ref="K32:R32"/>
    <mergeCell ref="S36:Z36"/>
    <mergeCell ref="K37:L37"/>
    <mergeCell ref="M37:R37"/>
    <mergeCell ref="S37:T37"/>
    <mergeCell ref="U37:Z37"/>
    <mergeCell ref="A38:B38"/>
    <mergeCell ref="C38:D38"/>
    <mergeCell ref="E38:F38"/>
    <mergeCell ref="G38:H38"/>
    <mergeCell ref="I38:J38"/>
    <mergeCell ref="A36:B36"/>
    <mergeCell ref="C36:D36"/>
    <mergeCell ref="E36:F36"/>
    <mergeCell ref="G36:H36"/>
    <mergeCell ref="I36:J36"/>
    <mergeCell ref="K36:R36"/>
    <mergeCell ref="K38:R38"/>
    <mergeCell ref="S38:Z38"/>
    <mergeCell ref="A39:B39"/>
    <mergeCell ref="C39:D39"/>
    <mergeCell ref="E39:F39"/>
    <mergeCell ref="G39:H39"/>
    <mergeCell ref="I39:J39"/>
    <mergeCell ref="K39:R39"/>
    <mergeCell ref="S39:Z39"/>
    <mergeCell ref="S40:Z40"/>
    <mergeCell ref="A41:B41"/>
    <mergeCell ref="C41:D41"/>
    <mergeCell ref="E41:F41"/>
    <mergeCell ref="G41:H41"/>
    <mergeCell ref="I41:J41"/>
    <mergeCell ref="K41:R41"/>
    <mergeCell ref="S41:Z41"/>
    <mergeCell ref="A40:B40"/>
    <mergeCell ref="C40:D40"/>
    <mergeCell ref="E40:F40"/>
    <mergeCell ref="G40:H40"/>
    <mergeCell ref="I40:J40"/>
    <mergeCell ref="K40:R40"/>
    <mergeCell ref="S42:Z42"/>
    <mergeCell ref="K44:L44"/>
    <mergeCell ref="M44:R44"/>
    <mergeCell ref="S44:T44"/>
    <mergeCell ref="U44:Z44"/>
    <mergeCell ref="A45:B45"/>
    <mergeCell ref="C45:D45"/>
    <mergeCell ref="E45:F45"/>
    <mergeCell ref="G45:H45"/>
    <mergeCell ref="I45:J45"/>
    <mergeCell ref="A42:B42"/>
    <mergeCell ref="C42:D42"/>
    <mergeCell ref="E42:F42"/>
    <mergeCell ref="G42:H42"/>
    <mergeCell ref="I42:J42"/>
    <mergeCell ref="K42:R42"/>
    <mergeCell ref="K45:R45"/>
    <mergeCell ref="S45:Z45"/>
    <mergeCell ref="S43:Z43"/>
    <mergeCell ref="C46:D46"/>
    <mergeCell ref="E46:F46"/>
    <mergeCell ref="G46:H46"/>
    <mergeCell ref="I46:J46"/>
    <mergeCell ref="K46:R46"/>
    <mergeCell ref="S46:Z46"/>
    <mergeCell ref="S47:Z47"/>
    <mergeCell ref="A48:B48"/>
    <mergeCell ref="C48:D48"/>
    <mergeCell ref="E48:F48"/>
    <mergeCell ref="G48:H48"/>
    <mergeCell ref="I48:J48"/>
    <mergeCell ref="K48:R48"/>
    <mergeCell ref="S48:Z48"/>
    <mergeCell ref="A47:B47"/>
    <mergeCell ref="C47:D47"/>
    <mergeCell ref="E47:F47"/>
    <mergeCell ref="G47:H47"/>
    <mergeCell ref="I47:J47"/>
    <mergeCell ref="K47:R47"/>
    <mergeCell ref="E27:F27"/>
    <mergeCell ref="E26:F26"/>
    <mergeCell ref="E34:F34"/>
    <mergeCell ref="E35:F35"/>
    <mergeCell ref="A54:B54"/>
    <mergeCell ref="C54:D54"/>
    <mergeCell ref="K54:Z54"/>
    <mergeCell ref="A55:B55"/>
    <mergeCell ref="C55:D55"/>
    <mergeCell ref="K55:Z55"/>
    <mergeCell ref="S49:Z49"/>
    <mergeCell ref="A51:B51"/>
    <mergeCell ref="C51:D51"/>
    <mergeCell ref="A52:B52"/>
    <mergeCell ref="C52:D52"/>
    <mergeCell ref="A53:B53"/>
    <mergeCell ref="C53:D53"/>
    <mergeCell ref="A49:B49"/>
    <mergeCell ref="C49:D49"/>
    <mergeCell ref="E49:F49"/>
    <mergeCell ref="G49:H49"/>
    <mergeCell ref="I49:J49"/>
    <mergeCell ref="K49:R49"/>
    <mergeCell ref="A46:B46"/>
  </mergeCells>
  <phoneticPr fontId="1" type="noConversion"/>
  <conditionalFormatting sqref="A10 C10 E10 G10 K10 S10 A21 C21 E21 G21 K21 S21 A29 C29 E29 G29 K29 S29 A37 C37 E37 G37 K37 S37 A44 C44 E44 G44 K44 S44 A50 C50">
    <cfRule type="expression" dxfId="79" priority="3">
      <formula>MONTH(A10)&lt;&gt;MONTH($A$1)</formula>
    </cfRule>
    <cfRule type="expression" dxfId="78" priority="4">
      <formula>OR(WEEKDAY(A10,1)=1,WEEKDAY(A10,1)=7)</formula>
    </cfRule>
  </conditionalFormatting>
  <conditionalFormatting sqref="I10 I21 I29 I37 I44">
    <cfRule type="expression" dxfId="77" priority="1">
      <formula>MONTH(I10)&lt;&gt;MONTH($A$1)</formula>
    </cfRule>
    <cfRule type="expression" dxfId="76" priority="2">
      <formula>OR(WEEKDAY(I10,1)=1,WEEKDAY(I10,1)=7)</formula>
    </cfRule>
  </conditionalFormatting>
  <hyperlinks>
    <hyperlink ref="K55" r:id="rId1" xr:uid="{04822AA4-5922-49E5-B086-088B29E9B4FE}"/>
    <hyperlink ref="K54:Z54" r:id="rId2" display="Calendar Templates by Vertex42" xr:uid="{1BC199F4-DCD6-46D6-BABD-DE803FA6F136}"/>
    <hyperlink ref="K55:Z55" r:id="rId3" display="https://www.vertex42.com/calendars/" xr:uid="{40953BD1-7DF0-46DF-8714-2FA02978E09B}"/>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E32A2-D1AB-427B-B7E2-30A2015619B3}">
  <sheetPr>
    <pageSetUpPr fitToPage="1"/>
  </sheetPr>
  <dimension ref="A1:AA45"/>
  <sheetViews>
    <sheetView topLeftCell="A22" zoomScale="110" zoomScaleNormal="110" workbookViewId="0">
      <selection activeCell="C37" sqref="C37:D37"/>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44378</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44375</v>
      </c>
      <c r="B9" s="374"/>
      <c r="C9" s="374">
        <f>C10</f>
        <v>44376</v>
      </c>
      <c r="D9" s="374"/>
      <c r="E9" s="374">
        <f>E10</f>
        <v>44377</v>
      </c>
      <c r="F9" s="374"/>
      <c r="G9" s="374">
        <f>G10</f>
        <v>44378</v>
      </c>
      <c r="H9" s="374"/>
      <c r="I9" s="374">
        <f>I10</f>
        <v>44379</v>
      </c>
      <c r="J9" s="374"/>
      <c r="K9" s="374">
        <f>K10</f>
        <v>44380</v>
      </c>
      <c r="L9" s="374"/>
      <c r="M9" s="374"/>
      <c r="N9" s="374"/>
      <c r="O9" s="374"/>
      <c r="P9" s="374"/>
      <c r="Q9" s="374"/>
      <c r="R9" s="374"/>
      <c r="S9" s="374">
        <f>S10</f>
        <v>44381</v>
      </c>
      <c r="T9" s="374"/>
      <c r="U9" s="374"/>
      <c r="V9" s="374"/>
      <c r="W9" s="374"/>
      <c r="X9" s="374"/>
      <c r="Y9" s="374"/>
      <c r="Z9" s="375"/>
    </row>
    <row r="10" spans="1:27" s="1" customFormat="1" ht="18.5" x14ac:dyDescent="0.25">
      <c r="A10" s="135">
        <f>$A$1-(WEEKDAY($A$1,1)-(start_day-1))-IF((WEEKDAY($A$1,1)-(start_day-1))&lt;=0,7,0)+1</f>
        <v>44375</v>
      </c>
      <c r="B10" s="127"/>
      <c r="C10" s="125">
        <f>A10+1</f>
        <v>44376</v>
      </c>
      <c r="D10" s="126"/>
      <c r="E10" s="125">
        <f>C10+1</f>
        <v>44377</v>
      </c>
      <c r="F10" s="126"/>
      <c r="G10" s="125">
        <f>E10+1</f>
        <v>44378</v>
      </c>
      <c r="H10" s="126"/>
      <c r="I10" s="125">
        <f>G10+1</f>
        <v>44379</v>
      </c>
      <c r="J10" s="126"/>
      <c r="K10" s="360">
        <f>I10+1</f>
        <v>44380</v>
      </c>
      <c r="L10" s="361"/>
      <c r="M10" s="362"/>
      <c r="N10" s="362"/>
      <c r="O10" s="362"/>
      <c r="P10" s="362"/>
      <c r="Q10" s="362"/>
      <c r="R10" s="363"/>
      <c r="S10" s="364">
        <f>K10+1</f>
        <v>44381</v>
      </c>
      <c r="T10" s="365"/>
      <c r="U10" s="366"/>
      <c r="V10" s="366"/>
      <c r="W10" s="366"/>
      <c r="X10" s="366"/>
      <c r="Y10" s="366"/>
      <c r="Z10" s="536"/>
    </row>
    <row r="11" spans="1:27" s="1" customFormat="1" x14ac:dyDescent="0.25">
      <c r="A11" s="546" t="s">
        <v>354</v>
      </c>
      <c r="B11" s="506"/>
      <c r="C11" s="346" t="s">
        <v>107</v>
      </c>
      <c r="D11" s="347"/>
      <c r="E11" s="400" t="s">
        <v>438</v>
      </c>
      <c r="F11" s="401"/>
      <c r="G11" s="400" t="s">
        <v>474</v>
      </c>
      <c r="H11" s="401"/>
      <c r="I11" s="368"/>
      <c r="J11" s="370"/>
      <c r="K11" s="381" t="s">
        <v>362</v>
      </c>
      <c r="L11" s="542"/>
      <c r="M11" s="542"/>
      <c r="N11" s="542"/>
      <c r="O11" s="542"/>
      <c r="P11" s="542"/>
      <c r="Q11" s="542"/>
      <c r="R11" s="382"/>
      <c r="S11" s="344" t="s">
        <v>622</v>
      </c>
      <c r="T11" s="425"/>
      <c r="U11" s="425"/>
      <c r="V11" s="425"/>
      <c r="W11" s="425"/>
      <c r="X11" s="425"/>
      <c r="Y11" s="425"/>
      <c r="Z11" s="540"/>
    </row>
    <row r="12" spans="1:27" s="1" customFormat="1" x14ac:dyDescent="0.25">
      <c r="A12" s="533"/>
      <c r="B12" s="425"/>
      <c r="C12" s="346"/>
      <c r="D12" s="347"/>
      <c r="E12" s="346" t="s">
        <v>502</v>
      </c>
      <c r="F12" s="347"/>
      <c r="G12" s="346"/>
      <c r="H12" s="347"/>
      <c r="I12" s="346"/>
      <c r="J12" s="347"/>
      <c r="K12" s="381" t="s">
        <v>642</v>
      </c>
      <c r="L12" s="542"/>
      <c r="M12" s="542"/>
      <c r="N12" s="542"/>
      <c r="O12" s="542"/>
      <c r="P12" s="542"/>
      <c r="Q12" s="542"/>
      <c r="R12" s="382"/>
      <c r="S12" s="344"/>
      <c r="T12" s="425"/>
      <c r="U12" s="425"/>
      <c r="V12" s="425"/>
      <c r="W12" s="425"/>
      <c r="X12" s="425"/>
      <c r="Y12" s="425"/>
      <c r="Z12" s="540"/>
    </row>
    <row r="13" spans="1:27" s="1" customFormat="1" x14ac:dyDescent="0.25">
      <c r="A13" s="533"/>
      <c r="B13" s="425"/>
      <c r="C13" s="346"/>
      <c r="D13" s="347"/>
      <c r="E13" s="381" t="s">
        <v>572</v>
      </c>
      <c r="F13" s="382"/>
      <c r="G13" s="346"/>
      <c r="H13" s="347"/>
      <c r="I13" s="346"/>
      <c r="J13" s="347"/>
      <c r="K13" s="368"/>
      <c r="L13" s="594"/>
      <c r="M13" s="594"/>
      <c r="N13" s="594"/>
      <c r="O13" s="594"/>
      <c r="P13" s="594"/>
      <c r="Q13" s="594"/>
      <c r="R13" s="370"/>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44382</v>
      </c>
      <c r="B16" s="127"/>
      <c r="C16" s="125">
        <f>A16+1</f>
        <v>44383</v>
      </c>
      <c r="D16" s="126"/>
      <c r="E16" s="125">
        <f>C16+1</f>
        <v>44384</v>
      </c>
      <c r="F16" s="126"/>
      <c r="G16" s="125">
        <f>E16+1</f>
        <v>44385</v>
      </c>
      <c r="H16" s="126"/>
      <c r="I16" s="125">
        <f>G16+1</f>
        <v>44386</v>
      </c>
      <c r="J16" s="126"/>
      <c r="K16" s="360">
        <f>I16+1</f>
        <v>44387</v>
      </c>
      <c r="L16" s="361"/>
      <c r="M16" s="362"/>
      <c r="N16" s="362"/>
      <c r="O16" s="362"/>
      <c r="P16" s="362"/>
      <c r="Q16" s="362"/>
      <c r="R16" s="363"/>
      <c r="S16" s="364">
        <f>K16+1</f>
        <v>44388</v>
      </c>
      <c r="T16" s="365"/>
      <c r="U16" s="366"/>
      <c r="V16" s="366"/>
      <c r="W16" s="366"/>
      <c r="X16" s="366"/>
      <c r="Y16" s="366"/>
      <c r="Z16" s="536"/>
    </row>
    <row r="17" spans="1:27" s="1" customFormat="1" x14ac:dyDescent="0.25">
      <c r="A17" s="533" t="s">
        <v>439</v>
      </c>
      <c r="B17" s="359"/>
      <c r="C17" s="346"/>
      <c r="D17" s="347"/>
      <c r="E17" s="381" t="s">
        <v>571</v>
      </c>
      <c r="F17" s="382"/>
      <c r="G17" s="527" t="s">
        <v>475</v>
      </c>
      <c r="H17" s="529"/>
      <c r="I17" s="527" t="s">
        <v>475</v>
      </c>
      <c r="J17" s="529"/>
      <c r="K17" s="527" t="s">
        <v>475</v>
      </c>
      <c r="L17" s="620"/>
      <c r="M17" s="620"/>
      <c r="N17" s="620"/>
      <c r="O17" s="620"/>
      <c r="P17" s="620"/>
      <c r="Q17" s="620"/>
      <c r="R17" s="529"/>
      <c r="S17" s="527" t="s">
        <v>475</v>
      </c>
      <c r="T17" s="620"/>
      <c r="U17" s="620"/>
      <c r="V17" s="620"/>
      <c r="W17" s="620"/>
      <c r="X17" s="620"/>
      <c r="Y17" s="620"/>
      <c r="Z17" s="621"/>
    </row>
    <row r="18" spans="1:27" s="1" customFormat="1" x14ac:dyDescent="0.25">
      <c r="A18" s="533"/>
      <c r="B18" s="359"/>
      <c r="C18" s="346"/>
      <c r="D18" s="347"/>
      <c r="E18" s="346"/>
      <c r="F18" s="347"/>
      <c r="G18" s="346" t="s">
        <v>661</v>
      </c>
      <c r="H18" s="347"/>
      <c r="I18" s="381" t="s">
        <v>108</v>
      </c>
      <c r="J18" s="382"/>
      <c r="K18" s="400" t="s">
        <v>507</v>
      </c>
      <c r="L18" s="585"/>
      <c r="M18" s="585"/>
      <c r="N18" s="585"/>
      <c r="O18" s="585"/>
      <c r="P18" s="585"/>
      <c r="Q18" s="585"/>
      <c r="R18" s="401"/>
      <c r="S18" s="456" t="s">
        <v>507</v>
      </c>
      <c r="T18" s="559"/>
      <c r="U18" s="559"/>
      <c r="V18" s="559"/>
      <c r="W18" s="559"/>
      <c r="X18" s="559"/>
      <c r="Y18" s="559"/>
      <c r="Z18" s="584"/>
    </row>
    <row r="19" spans="1:27" s="1" customFormat="1" x14ac:dyDescent="0.25">
      <c r="A19" s="533"/>
      <c r="B19" s="425"/>
      <c r="C19" s="346"/>
      <c r="D19" s="347"/>
      <c r="E19" s="346"/>
      <c r="F19" s="347"/>
      <c r="G19" s="346" t="s">
        <v>662</v>
      </c>
      <c r="H19" s="347"/>
      <c r="I19" s="400" t="s">
        <v>508</v>
      </c>
      <c r="J19" s="401"/>
      <c r="K19" s="346" t="s">
        <v>663</v>
      </c>
      <c r="L19" s="541"/>
      <c r="M19" s="541"/>
      <c r="N19" s="541"/>
      <c r="O19" s="541"/>
      <c r="P19" s="541"/>
      <c r="Q19" s="541"/>
      <c r="R19" s="347"/>
      <c r="S19" s="344"/>
      <c r="T19" s="425"/>
      <c r="U19" s="425"/>
      <c r="V19" s="425"/>
      <c r="W19" s="425"/>
      <c r="X19" s="425"/>
      <c r="Y19" s="425"/>
      <c r="Z19" s="540"/>
    </row>
    <row r="20" spans="1:27" s="1" customFormat="1" x14ac:dyDescent="0.25">
      <c r="A20" s="533"/>
      <c r="B20" s="425"/>
      <c r="C20" s="346"/>
      <c r="D20" s="347"/>
      <c r="E20" s="346"/>
      <c r="F20" s="347"/>
      <c r="G20" s="346"/>
      <c r="H20" s="347"/>
      <c r="I20" s="346" t="s">
        <v>669</v>
      </c>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44389</v>
      </c>
      <c r="B22" s="132"/>
      <c r="C22" s="125">
        <f>A22+1</f>
        <v>44390</v>
      </c>
      <c r="D22" s="133"/>
      <c r="E22" s="125">
        <f>C22+1</f>
        <v>44391</v>
      </c>
      <c r="F22" s="126"/>
      <c r="G22" s="125">
        <f>E22+1</f>
        <v>44392</v>
      </c>
      <c r="H22" s="126"/>
      <c r="I22" s="125">
        <f>G22+1</f>
        <v>44393</v>
      </c>
      <c r="J22" s="126"/>
      <c r="K22" s="360">
        <f>I22+1</f>
        <v>44394</v>
      </c>
      <c r="L22" s="361"/>
      <c r="M22" s="362"/>
      <c r="N22" s="362"/>
      <c r="O22" s="362"/>
      <c r="P22" s="362"/>
      <c r="Q22" s="362"/>
      <c r="R22" s="363"/>
      <c r="S22" s="364">
        <f>K22+1</f>
        <v>44395</v>
      </c>
      <c r="T22" s="365"/>
      <c r="U22" s="366"/>
      <c r="V22" s="366"/>
      <c r="W22" s="366"/>
      <c r="X22" s="366"/>
      <c r="Y22" s="366"/>
      <c r="Z22" s="536"/>
    </row>
    <row r="23" spans="1:27" s="1" customFormat="1" x14ac:dyDescent="0.25">
      <c r="A23" s="533"/>
      <c r="B23" s="359"/>
      <c r="C23" s="346" t="s">
        <v>109</v>
      </c>
      <c r="D23" s="347"/>
      <c r="E23" s="346"/>
      <c r="F23" s="347"/>
      <c r="G23" s="527" t="s">
        <v>476</v>
      </c>
      <c r="H23" s="529"/>
      <c r="I23" s="527" t="s">
        <v>476</v>
      </c>
      <c r="J23" s="529"/>
      <c r="K23" s="527" t="s">
        <v>476</v>
      </c>
      <c r="L23" s="620"/>
      <c r="M23" s="620"/>
      <c r="N23" s="620"/>
      <c r="O23" s="620"/>
      <c r="P23" s="620"/>
      <c r="Q23" s="620"/>
      <c r="R23" s="529"/>
      <c r="S23" s="527" t="s">
        <v>476</v>
      </c>
      <c r="T23" s="620"/>
      <c r="U23" s="620"/>
      <c r="V23" s="620"/>
      <c r="W23" s="620"/>
      <c r="X23" s="620"/>
      <c r="Y23" s="620"/>
      <c r="Z23" s="621"/>
    </row>
    <row r="24" spans="1:27" s="1" customFormat="1" x14ac:dyDescent="0.25">
      <c r="A24" s="533"/>
      <c r="B24" s="425"/>
      <c r="C24" s="346"/>
      <c r="D24" s="347"/>
      <c r="E24" s="346"/>
      <c r="F24" s="347"/>
      <c r="G24" s="346" t="s">
        <v>664</v>
      </c>
      <c r="H24" s="347"/>
      <c r="I24" s="346"/>
      <c r="J24" s="347"/>
      <c r="K24" s="381" t="s">
        <v>600</v>
      </c>
      <c r="L24" s="542"/>
      <c r="M24" s="542"/>
      <c r="N24" s="542"/>
      <c r="O24" s="542"/>
      <c r="P24" s="542"/>
      <c r="Q24" s="542"/>
      <c r="R24" s="382"/>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44396</v>
      </c>
      <c r="B28" s="127"/>
      <c r="C28" s="125">
        <f>A28+1</f>
        <v>44397</v>
      </c>
      <c r="D28" s="126"/>
      <c r="E28" s="125">
        <f>C28+1</f>
        <v>44398</v>
      </c>
      <c r="F28" s="126"/>
      <c r="G28" s="125">
        <f>E28+1</f>
        <v>44399</v>
      </c>
      <c r="H28" s="126"/>
      <c r="I28" s="125">
        <f>G28+1</f>
        <v>44400</v>
      </c>
      <c r="J28" s="126"/>
      <c r="K28" s="360">
        <f>I28+1</f>
        <v>44401</v>
      </c>
      <c r="L28" s="361"/>
      <c r="M28" s="362"/>
      <c r="N28" s="362"/>
      <c r="O28" s="362"/>
      <c r="P28" s="362"/>
      <c r="Q28" s="362"/>
      <c r="R28" s="363"/>
      <c r="S28" s="364">
        <f>K28+1</f>
        <v>44402</v>
      </c>
      <c r="T28" s="365"/>
      <c r="U28" s="366"/>
      <c r="V28" s="366"/>
      <c r="W28" s="366"/>
      <c r="X28" s="366"/>
      <c r="Y28" s="366"/>
      <c r="Z28" s="536"/>
    </row>
    <row r="29" spans="1:27" s="1" customFormat="1" x14ac:dyDescent="0.25">
      <c r="A29" s="533"/>
      <c r="B29" s="425"/>
      <c r="C29" s="346" t="s">
        <v>110</v>
      </c>
      <c r="D29" s="347"/>
      <c r="E29" s="346"/>
      <c r="F29" s="347"/>
      <c r="G29" s="346" t="s">
        <v>665</v>
      </c>
      <c r="H29" s="347"/>
      <c r="I29" s="346" t="s">
        <v>435</v>
      </c>
      <c r="J29" s="347"/>
      <c r="K29" s="527" t="s">
        <v>477</v>
      </c>
      <c r="L29" s="620"/>
      <c r="M29" s="620"/>
      <c r="N29" s="620"/>
      <c r="O29" s="620"/>
      <c r="P29" s="620"/>
      <c r="Q29" s="620"/>
      <c r="R29" s="529"/>
      <c r="S29" s="527" t="s">
        <v>477</v>
      </c>
      <c r="T29" s="620"/>
      <c r="U29" s="620"/>
      <c r="V29" s="620"/>
      <c r="W29" s="620"/>
      <c r="X29" s="620"/>
      <c r="Y29" s="620"/>
      <c r="Z29" s="621"/>
    </row>
    <row r="30" spans="1:27" s="1" customFormat="1" x14ac:dyDescent="0.25">
      <c r="A30" s="533"/>
      <c r="B30" s="425"/>
      <c r="C30" s="346"/>
      <c r="D30" s="347"/>
      <c r="E30" s="368"/>
      <c r="F30" s="370"/>
      <c r="G30" s="346"/>
      <c r="H30" s="347"/>
      <c r="I30" s="527" t="s">
        <v>477</v>
      </c>
      <c r="J30" s="529"/>
      <c r="K30" s="346"/>
      <c r="L30" s="541"/>
      <c r="M30" s="541"/>
      <c r="N30" s="541"/>
      <c r="O30" s="541"/>
      <c r="P30" s="541"/>
      <c r="Q30" s="541"/>
      <c r="R30" s="347"/>
      <c r="S30" s="344" t="s">
        <v>666</v>
      </c>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44403</v>
      </c>
      <c r="B34" s="127"/>
      <c r="C34" s="125">
        <f>A34+1</f>
        <v>44404</v>
      </c>
      <c r="D34" s="126"/>
      <c r="E34" s="125">
        <f>C34+1</f>
        <v>44405</v>
      </c>
      <c r="F34" s="126"/>
      <c r="G34" s="125">
        <f>E34+1</f>
        <v>44406</v>
      </c>
      <c r="H34" s="126"/>
      <c r="I34" s="125">
        <f>G34+1</f>
        <v>44407</v>
      </c>
      <c r="J34" s="126"/>
      <c r="K34" s="360">
        <f>I34+1</f>
        <v>44408</v>
      </c>
      <c r="L34" s="361"/>
      <c r="M34" s="362"/>
      <c r="N34" s="362"/>
      <c r="O34" s="362"/>
      <c r="P34" s="362"/>
      <c r="Q34" s="362"/>
      <c r="R34" s="363"/>
      <c r="S34" s="364">
        <f>K34+1</f>
        <v>44409</v>
      </c>
      <c r="T34" s="365"/>
      <c r="U34" s="366"/>
      <c r="V34" s="366"/>
      <c r="W34" s="366"/>
      <c r="X34" s="366"/>
      <c r="Y34" s="366"/>
      <c r="Z34" s="536"/>
    </row>
    <row r="35" spans="1:27" s="1" customFormat="1" x14ac:dyDescent="0.25">
      <c r="A35" s="619" t="s">
        <v>477</v>
      </c>
      <c r="B35" s="529"/>
      <c r="C35" s="527" t="s">
        <v>477</v>
      </c>
      <c r="D35" s="529"/>
      <c r="E35" s="527" t="s">
        <v>477</v>
      </c>
      <c r="F35" s="529"/>
      <c r="G35" s="527" t="s">
        <v>477</v>
      </c>
      <c r="H35" s="529"/>
      <c r="I35" s="527" t="s">
        <v>477</v>
      </c>
      <c r="J35" s="529"/>
      <c r="K35" s="527" t="s">
        <v>477</v>
      </c>
      <c r="L35" s="620"/>
      <c r="M35" s="620"/>
      <c r="N35" s="620"/>
      <c r="O35" s="620"/>
      <c r="P35" s="620"/>
      <c r="Q35" s="620"/>
      <c r="R35" s="529"/>
      <c r="S35" s="527" t="s">
        <v>477</v>
      </c>
      <c r="T35" s="620"/>
      <c r="U35" s="620"/>
      <c r="V35" s="620"/>
      <c r="W35" s="620"/>
      <c r="X35" s="620"/>
      <c r="Y35" s="620"/>
      <c r="Z35" s="621"/>
    </row>
    <row r="36" spans="1:27" s="1" customFormat="1" x14ac:dyDescent="0.25">
      <c r="A36" s="533"/>
      <c r="B36" s="425"/>
      <c r="C36" s="346" t="s">
        <v>670</v>
      </c>
      <c r="D36" s="347"/>
      <c r="E36" s="346"/>
      <c r="F36" s="347"/>
      <c r="G36" s="346"/>
      <c r="H36" s="347"/>
      <c r="I36" s="527" t="s">
        <v>490</v>
      </c>
      <c r="J36" s="529"/>
      <c r="K36" s="527" t="s">
        <v>490</v>
      </c>
      <c r="L36" s="620"/>
      <c r="M36" s="620"/>
      <c r="N36" s="620"/>
      <c r="O36" s="620"/>
      <c r="P36" s="620"/>
      <c r="Q36" s="620"/>
      <c r="R36" s="529"/>
      <c r="S36" s="527" t="s">
        <v>490</v>
      </c>
      <c r="T36" s="620"/>
      <c r="U36" s="620"/>
      <c r="V36" s="620"/>
      <c r="W36" s="620"/>
      <c r="X36" s="620"/>
      <c r="Y36" s="620"/>
      <c r="Z36" s="621"/>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44410</v>
      </c>
      <c r="B40" s="127"/>
      <c r="C40" s="125">
        <f>A40+1</f>
        <v>44411</v>
      </c>
      <c r="D40" s="126"/>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619" t="s">
        <v>477</v>
      </c>
      <c r="B41" s="620"/>
      <c r="C41" s="527" t="s">
        <v>477</v>
      </c>
      <c r="D41" s="620"/>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6" t="s">
        <v>384</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7" t="s">
        <v>483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118" t="s">
        <v>385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t="s">
        <v>585</v>
      </c>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75" priority="3">
      <formula>MONTH(A10)&lt;&gt;MONTH($A$1)</formula>
    </cfRule>
    <cfRule type="expression" dxfId="74" priority="4">
      <formula>OR(WEEKDAY(A10,1)=1,WEEKDAY(A10,1)=7)</formula>
    </cfRule>
  </conditionalFormatting>
  <conditionalFormatting sqref="I10 I16 I22 I28 I34">
    <cfRule type="expression" dxfId="73" priority="1">
      <formula>MONTH(I10)&lt;&gt;MONTH($A$1)</formula>
    </cfRule>
    <cfRule type="expression" dxfId="72" priority="2">
      <formula>OR(WEEKDAY(I10,1)=1,WEEKDAY(I10,1)=7)</formula>
    </cfRule>
  </conditionalFormatting>
  <hyperlinks>
    <hyperlink ref="K45" r:id="rId1" xr:uid="{EDED557B-C555-4754-9148-E74D5B2F108A}"/>
    <hyperlink ref="K44:Z44" r:id="rId2" display="Calendar Templates by Vertex42" xr:uid="{392605C4-DB63-4C7F-AC39-AE8A14E53836}"/>
    <hyperlink ref="K45:Z45" r:id="rId3" display="https://www.vertex42.com/calendars/" xr:uid="{3DB36BA1-6457-4840-B779-1B9677EEDC32}"/>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39662-BFCE-4C7C-8906-28DFD1148A93}">
  <sheetPr>
    <pageSetUpPr fitToPage="1"/>
  </sheetPr>
  <dimension ref="A1:AA46"/>
  <sheetViews>
    <sheetView topLeftCell="A23" zoomScale="120" zoomScaleNormal="120" workbookViewId="0">
      <selection activeCell="K30" sqref="K30:R30"/>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44409</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44403</v>
      </c>
      <c r="B9" s="374"/>
      <c r="C9" s="374">
        <f>C10</f>
        <v>44404</v>
      </c>
      <c r="D9" s="374"/>
      <c r="E9" s="374">
        <f>E10</f>
        <v>44405</v>
      </c>
      <c r="F9" s="374"/>
      <c r="G9" s="374">
        <f>G10</f>
        <v>44406</v>
      </c>
      <c r="H9" s="374"/>
      <c r="I9" s="374">
        <f>I10</f>
        <v>44407</v>
      </c>
      <c r="J9" s="374"/>
      <c r="K9" s="374">
        <f>K10</f>
        <v>44408</v>
      </c>
      <c r="L9" s="374"/>
      <c r="M9" s="374"/>
      <c r="N9" s="374"/>
      <c r="O9" s="374"/>
      <c r="P9" s="374"/>
      <c r="Q9" s="374"/>
      <c r="R9" s="374"/>
      <c r="S9" s="374">
        <f>S10</f>
        <v>44409</v>
      </c>
      <c r="T9" s="374"/>
      <c r="U9" s="374"/>
      <c r="V9" s="374"/>
      <c r="W9" s="374"/>
      <c r="X9" s="374"/>
      <c r="Y9" s="374"/>
      <c r="Z9" s="375"/>
    </row>
    <row r="10" spans="1:27" s="1" customFormat="1" ht="18.5" x14ac:dyDescent="0.25">
      <c r="A10" s="135">
        <f>$A$1-(WEEKDAY($A$1,1)-(start_day-1))-IF((WEEKDAY($A$1,1)-(start_day-1))&lt;=0,7,0)+1</f>
        <v>44403</v>
      </c>
      <c r="B10" s="127"/>
      <c r="C10" s="125">
        <f>A10+1</f>
        <v>44404</v>
      </c>
      <c r="D10" s="126"/>
      <c r="E10" s="125">
        <f>C10+1</f>
        <v>44405</v>
      </c>
      <c r="F10" s="126"/>
      <c r="G10" s="125">
        <f>E10+1</f>
        <v>44406</v>
      </c>
      <c r="H10" s="126"/>
      <c r="I10" s="125">
        <f>G10+1</f>
        <v>44407</v>
      </c>
      <c r="J10" s="126"/>
      <c r="K10" s="360">
        <f>I10+1</f>
        <v>44408</v>
      </c>
      <c r="L10" s="361"/>
      <c r="M10" s="362"/>
      <c r="N10" s="362"/>
      <c r="O10" s="362"/>
      <c r="P10" s="362"/>
      <c r="Q10" s="362"/>
      <c r="R10" s="363"/>
      <c r="S10" s="364">
        <f>K10+1</f>
        <v>44409</v>
      </c>
      <c r="T10" s="365"/>
      <c r="U10" s="366"/>
      <c r="V10" s="366"/>
      <c r="W10" s="366"/>
      <c r="X10" s="366"/>
      <c r="Y10" s="366"/>
      <c r="Z10" s="536"/>
    </row>
    <row r="11" spans="1:27" s="1" customFormat="1" x14ac:dyDescent="0.25">
      <c r="A11" s="619" t="s">
        <v>477</v>
      </c>
      <c r="B11" s="620"/>
      <c r="C11" s="527" t="s">
        <v>477</v>
      </c>
      <c r="D11" s="620"/>
      <c r="E11" s="527" t="s">
        <v>477</v>
      </c>
      <c r="F11" s="620"/>
      <c r="G11" s="527" t="s">
        <v>477</v>
      </c>
      <c r="H11" s="620"/>
      <c r="I11" s="527" t="s">
        <v>477</v>
      </c>
      <c r="J11" s="620"/>
      <c r="K11" s="523" t="s">
        <v>477</v>
      </c>
      <c r="L11" s="534"/>
      <c r="M11" s="534"/>
      <c r="N11" s="534"/>
      <c r="O11" s="534"/>
      <c r="P11" s="534"/>
      <c r="Q11" s="534"/>
      <c r="R11" s="525"/>
      <c r="S11" s="523" t="s">
        <v>477</v>
      </c>
      <c r="T11" s="534"/>
      <c r="U11" s="534"/>
      <c r="V11" s="534"/>
      <c r="W11" s="534"/>
      <c r="X11" s="534"/>
      <c r="Y11" s="534"/>
      <c r="Z11" s="535"/>
    </row>
    <row r="12" spans="1:27" s="1" customFormat="1" x14ac:dyDescent="0.25">
      <c r="A12" s="533"/>
      <c r="B12" s="425"/>
      <c r="C12" s="346"/>
      <c r="D12" s="347"/>
      <c r="E12" s="346"/>
      <c r="F12" s="347"/>
      <c r="G12" s="346"/>
      <c r="H12" s="347"/>
      <c r="I12" s="527" t="s">
        <v>478</v>
      </c>
      <c r="J12" s="529"/>
      <c r="K12" s="527" t="s">
        <v>478</v>
      </c>
      <c r="L12" s="620"/>
      <c r="M12" s="620"/>
      <c r="N12" s="620"/>
      <c r="O12" s="620"/>
      <c r="P12" s="620"/>
      <c r="Q12" s="620"/>
      <c r="R12" s="529"/>
      <c r="S12" s="527" t="s">
        <v>478</v>
      </c>
      <c r="T12" s="620"/>
      <c r="U12" s="620"/>
      <c r="V12" s="620"/>
      <c r="W12" s="620"/>
      <c r="X12" s="620"/>
      <c r="Y12" s="620"/>
      <c r="Z12" s="621"/>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44410</v>
      </c>
      <c r="B16" s="127"/>
      <c r="C16" s="125">
        <f>A16+1</f>
        <v>44411</v>
      </c>
      <c r="D16" s="126"/>
      <c r="E16" s="125">
        <f>C16+1</f>
        <v>44412</v>
      </c>
      <c r="F16" s="126"/>
      <c r="G16" s="125">
        <f>E16+1</f>
        <v>44413</v>
      </c>
      <c r="H16" s="126"/>
      <c r="I16" s="125">
        <f>G16+1</f>
        <v>44414</v>
      </c>
      <c r="J16" s="126"/>
      <c r="K16" s="360">
        <f>I16+1</f>
        <v>44415</v>
      </c>
      <c r="L16" s="361"/>
      <c r="M16" s="362"/>
      <c r="N16" s="362"/>
      <c r="O16" s="362"/>
      <c r="P16" s="362"/>
      <c r="Q16" s="362"/>
      <c r="R16" s="363"/>
      <c r="S16" s="364">
        <f>K16+1</f>
        <v>44416</v>
      </c>
      <c r="T16" s="365"/>
      <c r="U16" s="366"/>
      <c r="V16" s="366"/>
      <c r="W16" s="366"/>
      <c r="X16" s="366"/>
      <c r="Y16" s="366"/>
      <c r="Z16" s="536"/>
    </row>
    <row r="17" spans="1:27" s="1" customFormat="1" x14ac:dyDescent="0.25">
      <c r="A17" s="619" t="s">
        <v>477</v>
      </c>
      <c r="B17" s="620"/>
      <c r="C17" s="527" t="s">
        <v>477</v>
      </c>
      <c r="D17" s="620"/>
      <c r="E17" s="527" t="s">
        <v>477</v>
      </c>
      <c r="F17" s="620"/>
      <c r="G17" s="527" t="s">
        <v>477</v>
      </c>
      <c r="H17" s="620"/>
      <c r="I17" s="527" t="s">
        <v>477</v>
      </c>
      <c r="J17" s="620"/>
      <c r="K17" s="527" t="s">
        <v>477</v>
      </c>
      <c r="L17" s="620"/>
      <c r="M17" s="620"/>
      <c r="N17" s="620"/>
      <c r="O17" s="620"/>
      <c r="P17" s="620"/>
      <c r="Q17" s="620"/>
      <c r="R17" s="529"/>
      <c r="S17" s="527" t="s">
        <v>477</v>
      </c>
      <c r="T17" s="620"/>
      <c r="U17" s="620"/>
      <c r="V17" s="620"/>
      <c r="W17" s="620"/>
      <c r="X17" s="620"/>
      <c r="Y17" s="620"/>
      <c r="Z17" s="621"/>
    </row>
    <row r="18" spans="1:27" s="1" customFormat="1" x14ac:dyDescent="0.25">
      <c r="A18" s="533"/>
      <c r="B18" s="425"/>
      <c r="C18" s="346" t="s">
        <v>516</v>
      </c>
      <c r="D18" s="347"/>
      <c r="E18" s="400" t="s">
        <v>441</v>
      </c>
      <c r="F18" s="401"/>
      <c r="G18" s="346"/>
      <c r="H18" s="347"/>
      <c r="I18" s="400"/>
      <c r="J18" s="401"/>
      <c r="K18" s="400" t="s">
        <v>442</v>
      </c>
      <c r="L18" s="585"/>
      <c r="M18" s="585"/>
      <c r="N18" s="585"/>
      <c r="O18" s="585"/>
      <c r="P18" s="585"/>
      <c r="Q18" s="585"/>
      <c r="R18" s="401"/>
      <c r="S18" s="456" t="s">
        <v>442</v>
      </c>
      <c r="T18" s="559"/>
      <c r="U18" s="559"/>
      <c r="V18" s="559"/>
      <c r="W18" s="559"/>
      <c r="X18" s="559"/>
      <c r="Y18" s="559"/>
      <c r="Z18" s="584"/>
    </row>
    <row r="19" spans="1:27" s="1" customFormat="1" x14ac:dyDescent="0.25">
      <c r="A19" s="533"/>
      <c r="B19" s="425"/>
      <c r="C19" s="346"/>
      <c r="D19" s="347"/>
      <c r="E19" s="346" t="s">
        <v>440</v>
      </c>
      <c r="F19" s="347"/>
      <c r="G19" s="346"/>
      <c r="H19" s="347"/>
      <c r="I19" s="381" t="s">
        <v>135</v>
      </c>
      <c r="J19" s="382"/>
      <c r="K19" s="400" t="s">
        <v>584</v>
      </c>
      <c r="L19" s="585"/>
      <c r="M19" s="585"/>
      <c r="N19" s="585"/>
      <c r="O19" s="585"/>
      <c r="P19" s="585"/>
      <c r="Q19" s="585"/>
      <c r="R19" s="401"/>
      <c r="S19" s="456" t="s">
        <v>584</v>
      </c>
      <c r="T19" s="559"/>
      <c r="U19" s="559"/>
      <c r="V19" s="559"/>
      <c r="W19" s="559"/>
      <c r="X19" s="559"/>
      <c r="Y19" s="559"/>
      <c r="Z19" s="584"/>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44417</v>
      </c>
      <c r="B22" s="127"/>
      <c r="C22" s="125">
        <f>A22+1</f>
        <v>44418</v>
      </c>
      <c r="D22" s="126"/>
      <c r="E22" s="125">
        <f>C22+1</f>
        <v>44419</v>
      </c>
      <c r="F22" s="126"/>
      <c r="G22" s="125">
        <f>E22+1</f>
        <v>44420</v>
      </c>
      <c r="H22" s="126"/>
      <c r="I22" s="125">
        <f>G22+1</f>
        <v>44421</v>
      </c>
      <c r="J22" s="126"/>
      <c r="K22" s="360">
        <f>I22+1</f>
        <v>44422</v>
      </c>
      <c r="L22" s="361"/>
      <c r="M22" s="362"/>
      <c r="N22" s="362"/>
      <c r="O22" s="362"/>
      <c r="P22" s="362"/>
      <c r="Q22" s="362"/>
      <c r="R22" s="363"/>
      <c r="S22" s="364">
        <f>K22+1</f>
        <v>44423</v>
      </c>
      <c r="T22" s="365"/>
      <c r="U22" s="366"/>
      <c r="V22" s="366"/>
      <c r="W22" s="366"/>
      <c r="X22" s="366"/>
      <c r="Y22" s="366"/>
      <c r="Z22" s="536"/>
    </row>
    <row r="23" spans="1:27" s="1" customFormat="1" x14ac:dyDescent="0.25">
      <c r="A23" s="546" t="s">
        <v>354</v>
      </c>
      <c r="B23" s="506"/>
      <c r="C23" s="346"/>
      <c r="D23" s="347"/>
      <c r="E23" s="346" t="s">
        <v>42</v>
      </c>
      <c r="F23" s="347"/>
      <c r="G23" s="601"/>
      <c r="H23" s="602"/>
      <c r="I23" s="599" t="s">
        <v>480</v>
      </c>
      <c r="J23" s="600"/>
      <c r="K23" s="599" t="s">
        <v>480</v>
      </c>
      <c r="L23" s="634"/>
      <c r="M23" s="634"/>
      <c r="N23" s="634"/>
      <c r="O23" s="634"/>
      <c r="P23" s="634"/>
      <c r="Q23" s="634"/>
      <c r="R23" s="600"/>
      <c r="S23" s="599" t="s">
        <v>480</v>
      </c>
      <c r="T23" s="634"/>
      <c r="U23" s="634"/>
      <c r="V23" s="634"/>
      <c r="W23" s="634"/>
      <c r="X23" s="634"/>
      <c r="Y23" s="634"/>
      <c r="Z23" s="635"/>
    </row>
    <row r="24" spans="1:27" s="1" customFormat="1" x14ac:dyDescent="0.25">
      <c r="A24" s="633" t="s">
        <v>667</v>
      </c>
      <c r="B24" s="586"/>
      <c r="C24" s="581" t="s">
        <v>667</v>
      </c>
      <c r="D24" s="582"/>
      <c r="E24" s="381" t="s">
        <v>363</v>
      </c>
      <c r="F24" s="382"/>
      <c r="G24" s="346"/>
      <c r="H24" s="347"/>
      <c r="I24" s="346" t="s">
        <v>673</v>
      </c>
      <c r="J24" s="347"/>
      <c r="K24" s="381" t="s">
        <v>364</v>
      </c>
      <c r="L24" s="542"/>
      <c r="M24" s="542"/>
      <c r="N24" s="542"/>
      <c r="O24" s="542"/>
      <c r="P24" s="542"/>
      <c r="Q24" s="542"/>
      <c r="R24" s="382"/>
      <c r="S24" s="376" t="s">
        <v>353</v>
      </c>
      <c r="T24" s="506"/>
      <c r="U24" s="506"/>
      <c r="V24" s="506"/>
      <c r="W24" s="506"/>
      <c r="X24" s="506"/>
      <c r="Y24" s="506"/>
      <c r="Z24" s="580"/>
    </row>
    <row r="25" spans="1:27" s="1" customFormat="1" x14ac:dyDescent="0.25">
      <c r="A25" s="533"/>
      <c r="B25" s="425"/>
      <c r="C25" s="346"/>
      <c r="D25" s="347"/>
      <c r="E25" s="581" t="s">
        <v>667</v>
      </c>
      <c r="F25" s="582"/>
      <c r="G25" s="346"/>
      <c r="H25" s="347"/>
      <c r="I25" s="346"/>
      <c r="J25" s="347"/>
      <c r="K25" s="588" t="s">
        <v>671</v>
      </c>
      <c r="L25" s="590"/>
      <c r="M25" s="590"/>
      <c r="N25" s="590"/>
      <c r="O25" s="590"/>
      <c r="P25" s="590"/>
      <c r="Q25" s="590"/>
      <c r="R25" s="589"/>
      <c r="S25" s="405" t="s">
        <v>671</v>
      </c>
      <c r="T25" s="591"/>
      <c r="U25" s="591"/>
      <c r="V25" s="591"/>
      <c r="W25" s="591"/>
      <c r="X25" s="591"/>
      <c r="Y25" s="591"/>
      <c r="Z25" s="592"/>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t="s">
        <v>674</v>
      </c>
      <c r="T26" s="425"/>
      <c r="U26" s="425"/>
      <c r="V26" s="425"/>
      <c r="W26" s="425"/>
      <c r="X26" s="425"/>
      <c r="Y26" s="425"/>
      <c r="Z26" s="540"/>
    </row>
    <row r="27" spans="1:27" s="2" customFormat="1" x14ac:dyDescent="0.25">
      <c r="A27" s="556" t="s">
        <v>536</v>
      </c>
      <c r="B27" s="557"/>
      <c r="C27" s="352"/>
      <c r="D27" s="353"/>
      <c r="E27" s="579" t="s">
        <v>536</v>
      </c>
      <c r="F27" s="557"/>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44424</v>
      </c>
      <c r="B28" s="127"/>
      <c r="C28" s="125">
        <f>A28+1</f>
        <v>44425</v>
      </c>
      <c r="D28" s="126"/>
      <c r="E28" s="125">
        <f>C28+1</f>
        <v>44426</v>
      </c>
      <c r="F28" s="126"/>
      <c r="G28" s="125">
        <f>E28+1</f>
        <v>44427</v>
      </c>
      <c r="H28" s="126"/>
      <c r="I28" s="125">
        <f>G28+1</f>
        <v>44428</v>
      </c>
      <c r="J28" s="126"/>
      <c r="K28" s="360">
        <f>I28+1</f>
        <v>44429</v>
      </c>
      <c r="L28" s="361"/>
      <c r="M28" s="362"/>
      <c r="N28" s="362"/>
      <c r="O28" s="362"/>
      <c r="P28" s="362"/>
      <c r="Q28" s="362"/>
      <c r="R28" s="363"/>
      <c r="S28" s="364">
        <f>K28+1</f>
        <v>44430</v>
      </c>
      <c r="T28" s="365"/>
      <c r="U28" s="366"/>
      <c r="V28" s="366"/>
      <c r="W28" s="366"/>
      <c r="X28" s="366"/>
      <c r="Y28" s="366"/>
      <c r="Z28" s="536"/>
    </row>
    <row r="29" spans="1:27" s="1" customFormat="1" x14ac:dyDescent="0.25">
      <c r="A29" s="533" t="s">
        <v>443</v>
      </c>
      <c r="B29" s="425"/>
      <c r="C29" s="527" t="s">
        <v>479</v>
      </c>
      <c r="D29" s="529"/>
      <c r="E29" s="527" t="s">
        <v>479</v>
      </c>
      <c r="F29" s="529"/>
      <c r="G29" s="527" t="s">
        <v>479</v>
      </c>
      <c r="H29" s="529"/>
      <c r="I29" s="527" t="s">
        <v>479</v>
      </c>
      <c r="J29" s="529"/>
      <c r="K29" s="527" t="s">
        <v>479</v>
      </c>
      <c r="L29" s="620"/>
      <c r="M29" s="620"/>
      <c r="N29" s="620"/>
      <c r="O29" s="620"/>
      <c r="P29" s="620"/>
      <c r="Q29" s="620"/>
      <c r="R29" s="529"/>
      <c r="S29" s="527" t="s">
        <v>479</v>
      </c>
      <c r="T29" s="620"/>
      <c r="U29" s="620"/>
      <c r="V29" s="620"/>
      <c r="W29" s="620"/>
      <c r="X29" s="620"/>
      <c r="Y29" s="620"/>
      <c r="Z29" s="621"/>
    </row>
    <row r="30" spans="1:27" s="1" customFormat="1" x14ac:dyDescent="0.25">
      <c r="A30" s="533"/>
      <c r="B30" s="425"/>
      <c r="C30" s="346" t="s">
        <v>515</v>
      </c>
      <c r="D30" s="347"/>
      <c r="E30" s="346" t="s">
        <v>498</v>
      </c>
      <c r="F30" s="347"/>
      <c r="G30" s="346" t="s">
        <v>444</v>
      </c>
      <c r="H30" s="347"/>
      <c r="I30" s="381" t="s">
        <v>93</v>
      </c>
      <c r="J30" s="382"/>
      <c r="K30" s="368" t="s">
        <v>445</v>
      </c>
      <c r="L30" s="594"/>
      <c r="M30" s="594"/>
      <c r="N30" s="594"/>
      <c r="O30" s="594"/>
      <c r="P30" s="594"/>
      <c r="Q30" s="594"/>
      <c r="R30" s="370"/>
      <c r="S30" s="376" t="s">
        <v>366</v>
      </c>
      <c r="T30" s="506"/>
      <c r="U30" s="506"/>
      <c r="V30" s="506"/>
      <c r="W30" s="506"/>
      <c r="X30" s="506"/>
      <c r="Y30" s="506"/>
      <c r="Z30" s="580"/>
    </row>
    <row r="31" spans="1:27" s="1" customFormat="1" x14ac:dyDescent="0.25">
      <c r="A31" s="533"/>
      <c r="B31" s="425"/>
      <c r="C31" s="346"/>
      <c r="D31" s="347"/>
      <c r="E31" s="381" t="s">
        <v>570</v>
      </c>
      <c r="F31" s="382"/>
      <c r="G31" s="381" t="s">
        <v>119</v>
      </c>
      <c r="H31" s="382"/>
      <c r="I31" s="400" t="s">
        <v>149</v>
      </c>
      <c r="J31" s="401"/>
      <c r="K31" s="381" t="s">
        <v>365</v>
      </c>
      <c r="L31" s="542"/>
      <c r="M31" s="542"/>
      <c r="N31" s="542"/>
      <c r="O31" s="542"/>
      <c r="P31" s="542"/>
      <c r="Q31" s="542"/>
      <c r="R31" s="382"/>
      <c r="S31" s="456" t="s">
        <v>149</v>
      </c>
      <c r="T31" s="559"/>
      <c r="U31" s="559"/>
      <c r="V31" s="559"/>
      <c r="W31" s="559"/>
      <c r="X31" s="559"/>
      <c r="Y31" s="559"/>
      <c r="Z31" s="584"/>
    </row>
    <row r="32" spans="1:27" s="1" customFormat="1" x14ac:dyDescent="0.25">
      <c r="A32" s="533"/>
      <c r="B32" s="425"/>
      <c r="C32" s="346"/>
      <c r="D32" s="347"/>
      <c r="E32" s="400" t="s">
        <v>438</v>
      </c>
      <c r="F32" s="401"/>
      <c r="G32" s="346" t="s">
        <v>675</v>
      </c>
      <c r="H32" s="347"/>
      <c r="I32" s="346"/>
      <c r="J32" s="347"/>
      <c r="K32" s="400" t="s">
        <v>149</v>
      </c>
      <c r="L32" s="585"/>
      <c r="M32" s="585"/>
      <c r="N32" s="585"/>
      <c r="O32" s="585"/>
      <c r="P32" s="585"/>
      <c r="Q32" s="585"/>
      <c r="R32" s="401"/>
      <c r="S32" s="378" t="s">
        <v>500</v>
      </c>
      <c r="T32" s="491"/>
      <c r="U32" s="491"/>
      <c r="V32" s="491"/>
      <c r="W32" s="491"/>
      <c r="X32" s="491"/>
      <c r="Y32" s="491"/>
      <c r="Z32" s="593"/>
    </row>
    <row r="33" spans="1:27" s="2" customFormat="1" x14ac:dyDescent="0.25">
      <c r="A33" s="544"/>
      <c r="B33" s="351"/>
      <c r="C33" s="352"/>
      <c r="D33" s="353"/>
      <c r="E33" s="352"/>
      <c r="F33" s="353"/>
      <c r="G33" s="352"/>
      <c r="H33" s="353"/>
      <c r="I33" s="352"/>
      <c r="J33" s="353"/>
      <c r="K33" s="630"/>
      <c r="L33" s="631"/>
      <c r="M33" s="631"/>
      <c r="N33" s="631"/>
      <c r="O33" s="631"/>
      <c r="P33" s="631"/>
      <c r="Q33" s="631"/>
      <c r="R33" s="632"/>
      <c r="S33" s="500" t="s">
        <v>246</v>
      </c>
      <c r="T33" s="501"/>
      <c r="U33" s="501"/>
      <c r="V33" s="501"/>
      <c r="W33" s="501"/>
      <c r="X33" s="501"/>
      <c r="Y33" s="501"/>
      <c r="Z33" s="629"/>
      <c r="AA33" s="1"/>
    </row>
    <row r="34" spans="1:27" s="1" customFormat="1" ht="18.5" x14ac:dyDescent="0.25">
      <c r="A34" s="135">
        <f>S28+1</f>
        <v>44431</v>
      </c>
      <c r="B34" s="127"/>
      <c r="C34" s="125">
        <f>A34+1</f>
        <v>44432</v>
      </c>
      <c r="D34" s="126"/>
      <c r="E34" s="125">
        <f>C34+1</f>
        <v>44433</v>
      </c>
      <c r="F34" s="126"/>
      <c r="G34" s="125">
        <f>E34+1</f>
        <v>44434</v>
      </c>
      <c r="H34" s="126"/>
      <c r="I34" s="125">
        <f>G34+1</f>
        <v>44435</v>
      </c>
      <c r="J34" s="126"/>
      <c r="K34" s="360">
        <f>I34+1</f>
        <v>44436</v>
      </c>
      <c r="L34" s="361"/>
      <c r="M34" s="362"/>
      <c r="N34" s="362"/>
      <c r="O34" s="362"/>
      <c r="P34" s="362"/>
      <c r="Q34" s="362"/>
      <c r="R34" s="363"/>
      <c r="S34" s="364">
        <f>K34+1</f>
        <v>44437</v>
      </c>
      <c r="T34" s="365"/>
      <c r="U34" s="366"/>
      <c r="V34" s="366"/>
      <c r="W34" s="366"/>
      <c r="X34" s="366"/>
      <c r="Y34" s="366"/>
      <c r="Z34" s="536"/>
    </row>
    <row r="35" spans="1:27" s="1" customFormat="1" x14ac:dyDescent="0.25">
      <c r="A35" s="533" t="s">
        <v>446</v>
      </c>
      <c r="B35" s="425"/>
      <c r="C35" s="346" t="s">
        <v>447</v>
      </c>
      <c r="D35" s="347"/>
      <c r="E35" s="346" t="s">
        <v>448</v>
      </c>
      <c r="F35" s="347"/>
      <c r="G35" s="527" t="s">
        <v>481</v>
      </c>
      <c r="H35" s="529"/>
      <c r="I35" s="346" t="s">
        <v>449</v>
      </c>
      <c r="J35" s="347"/>
      <c r="K35" s="527" t="s">
        <v>481</v>
      </c>
      <c r="L35" s="620"/>
      <c r="M35" s="620"/>
      <c r="N35" s="620"/>
      <c r="O35" s="620"/>
      <c r="P35" s="620"/>
      <c r="Q35" s="620"/>
      <c r="R35" s="529"/>
      <c r="S35" s="527" t="s">
        <v>481</v>
      </c>
      <c r="T35" s="620"/>
      <c r="U35" s="620"/>
      <c r="V35" s="620"/>
      <c r="W35" s="620"/>
      <c r="X35" s="620"/>
      <c r="Y35" s="620"/>
      <c r="Z35" s="621"/>
    </row>
    <row r="36" spans="1:27" s="1" customFormat="1" x14ac:dyDescent="0.25">
      <c r="A36" s="546" t="s">
        <v>354</v>
      </c>
      <c r="B36" s="506"/>
      <c r="C36" s="527" t="s">
        <v>481</v>
      </c>
      <c r="D36" s="529"/>
      <c r="E36" s="381" t="s">
        <v>367</v>
      </c>
      <c r="F36" s="382"/>
      <c r="G36" s="527" t="s">
        <v>43</v>
      </c>
      <c r="H36" s="529"/>
      <c r="I36" s="527" t="s">
        <v>481</v>
      </c>
      <c r="J36" s="529"/>
      <c r="K36" s="530" t="s">
        <v>43</v>
      </c>
      <c r="L36" s="531"/>
      <c r="M36" s="531"/>
      <c r="N36" s="531"/>
      <c r="O36" s="531"/>
      <c r="P36" s="531"/>
      <c r="Q36" s="531"/>
      <c r="R36" s="539"/>
      <c r="S36" s="530" t="s">
        <v>43</v>
      </c>
      <c r="T36" s="531"/>
      <c r="U36" s="531"/>
      <c r="V36" s="531"/>
      <c r="W36" s="531"/>
      <c r="X36" s="531"/>
      <c r="Y36" s="531"/>
      <c r="Z36" s="532"/>
    </row>
    <row r="37" spans="1:27" s="1" customFormat="1" x14ac:dyDescent="0.25">
      <c r="A37" s="533"/>
      <c r="B37" s="425"/>
      <c r="C37" s="346"/>
      <c r="D37" s="347"/>
      <c r="E37" s="527" t="s">
        <v>481</v>
      </c>
      <c r="F37" s="529"/>
      <c r="G37" s="346"/>
      <c r="H37" s="347"/>
      <c r="I37" s="530" t="s">
        <v>43</v>
      </c>
      <c r="J37" s="539"/>
      <c r="K37" s="527" t="s">
        <v>482</v>
      </c>
      <c r="L37" s="620"/>
      <c r="M37" s="620"/>
      <c r="N37" s="620"/>
      <c r="O37" s="620"/>
      <c r="P37" s="620"/>
      <c r="Q37" s="620"/>
      <c r="R37" s="529"/>
      <c r="S37" s="456" t="s">
        <v>456</v>
      </c>
      <c r="T37" s="559"/>
      <c r="U37" s="559"/>
      <c r="V37" s="559"/>
      <c r="W37" s="559"/>
      <c r="X37" s="559"/>
      <c r="Y37" s="559"/>
      <c r="Z37" s="584"/>
    </row>
    <row r="38" spans="1:27" s="1" customFormat="1" x14ac:dyDescent="0.25">
      <c r="A38" s="533"/>
      <c r="B38" s="425"/>
      <c r="C38" s="123"/>
      <c r="D38" s="124"/>
      <c r="E38" s="346" t="s">
        <v>61</v>
      </c>
      <c r="F38" s="347"/>
      <c r="G38" s="123"/>
      <c r="H38" s="124"/>
      <c r="I38" s="400" t="s">
        <v>456</v>
      </c>
      <c r="J38" s="401"/>
      <c r="K38" s="400" t="s">
        <v>456</v>
      </c>
      <c r="L38" s="585"/>
      <c r="M38" s="585"/>
      <c r="N38" s="585"/>
      <c r="O38" s="585"/>
      <c r="P38" s="585"/>
      <c r="Q38" s="585"/>
      <c r="R38" s="401"/>
      <c r="S38" s="405" t="s">
        <v>510</v>
      </c>
      <c r="T38" s="591"/>
      <c r="U38" s="591"/>
      <c r="V38" s="591"/>
      <c r="W38" s="591"/>
      <c r="X38" s="591"/>
      <c r="Y38" s="591"/>
      <c r="Z38" s="592"/>
    </row>
    <row r="39" spans="1:27" s="1" customFormat="1" x14ac:dyDescent="0.25">
      <c r="A39" s="533"/>
      <c r="B39" s="425"/>
      <c r="C39" s="346"/>
      <c r="D39" s="347"/>
      <c r="E39" s="381" t="s">
        <v>569</v>
      </c>
      <c r="F39" s="382"/>
      <c r="G39" s="346"/>
      <c r="H39" s="347"/>
      <c r="I39" s="575"/>
      <c r="J39" s="576"/>
      <c r="K39" s="588" t="s">
        <v>510</v>
      </c>
      <c r="L39" s="590"/>
      <c r="M39" s="590"/>
      <c r="N39" s="590"/>
      <c r="O39" s="590"/>
      <c r="P39" s="590"/>
      <c r="Q39" s="590"/>
      <c r="R39" s="589"/>
      <c r="S39" s="405"/>
      <c r="T39" s="591"/>
      <c r="U39" s="591"/>
      <c r="V39" s="591"/>
      <c r="W39" s="591"/>
      <c r="X39" s="591"/>
      <c r="Y39" s="591"/>
      <c r="Z39" s="592"/>
    </row>
    <row r="40" spans="1:27" s="2" customFormat="1" x14ac:dyDescent="0.25">
      <c r="A40" s="544"/>
      <c r="B40" s="351"/>
      <c r="C40" s="352"/>
      <c r="D40" s="353"/>
      <c r="E40" s="352" t="s">
        <v>678</v>
      </c>
      <c r="F40" s="353"/>
      <c r="G40" s="352"/>
      <c r="H40" s="353"/>
      <c r="I40" s="352"/>
      <c r="J40" s="353"/>
      <c r="K40" s="520" t="s">
        <v>568</v>
      </c>
      <c r="L40" s="571"/>
      <c r="M40" s="571"/>
      <c r="N40" s="571"/>
      <c r="O40" s="571"/>
      <c r="P40" s="571"/>
      <c r="Q40" s="571"/>
      <c r="R40" s="522"/>
      <c r="S40" s="626"/>
      <c r="T40" s="627"/>
      <c r="U40" s="627"/>
      <c r="V40" s="627"/>
      <c r="W40" s="627"/>
      <c r="X40" s="627"/>
      <c r="Y40" s="627"/>
      <c r="Z40" s="628"/>
      <c r="AA40" s="1"/>
    </row>
    <row r="41" spans="1:27" ht="18.5" x14ac:dyDescent="0.3">
      <c r="A41" s="135">
        <f>S34+1</f>
        <v>44438</v>
      </c>
      <c r="B41" s="127"/>
      <c r="C41" s="125">
        <f>A41+1</f>
        <v>44439</v>
      </c>
      <c r="D41" s="126"/>
      <c r="E41" s="56" t="s">
        <v>0</v>
      </c>
      <c r="F41" s="57"/>
      <c r="G41" s="57"/>
      <c r="H41" s="57"/>
      <c r="I41" s="57"/>
      <c r="J41" s="57"/>
      <c r="K41" s="57"/>
      <c r="L41" s="57"/>
      <c r="M41" s="57"/>
      <c r="N41" s="57"/>
      <c r="O41" s="57"/>
      <c r="P41" s="57"/>
      <c r="Q41" s="57"/>
      <c r="R41" s="57"/>
      <c r="S41" s="57"/>
      <c r="T41" s="57"/>
      <c r="U41" s="57"/>
      <c r="V41" s="57"/>
      <c r="W41" s="57"/>
      <c r="X41" s="57"/>
      <c r="Y41" s="57"/>
      <c r="Z41" s="136"/>
    </row>
    <row r="42" spans="1:27" ht="13" x14ac:dyDescent="0.3">
      <c r="A42" s="533" t="s">
        <v>67</v>
      </c>
      <c r="B42" s="425"/>
      <c r="C42" s="527" t="s">
        <v>481</v>
      </c>
      <c r="D42" s="529"/>
      <c r="E42" s="114" t="s">
        <v>383</v>
      </c>
      <c r="F42" s="134"/>
      <c r="G42" s="134"/>
      <c r="H42" s="134"/>
      <c r="I42" s="137"/>
      <c r="J42" s="137"/>
      <c r="K42" s="137"/>
      <c r="L42" s="137"/>
      <c r="M42" s="137"/>
      <c r="N42" s="137"/>
      <c r="O42" s="137"/>
      <c r="P42" s="137"/>
      <c r="Q42" s="137"/>
      <c r="R42" s="137"/>
      <c r="S42" s="137"/>
      <c r="T42" s="137"/>
      <c r="U42" s="137"/>
      <c r="V42" s="137"/>
      <c r="W42" s="137"/>
      <c r="X42" s="137"/>
      <c r="Y42" s="137"/>
      <c r="Z42" s="146"/>
    </row>
    <row r="43" spans="1:27" x14ac:dyDescent="0.25">
      <c r="A43" s="546" t="s">
        <v>368</v>
      </c>
      <c r="B43" s="506"/>
      <c r="C43" s="346" t="s">
        <v>514</v>
      </c>
      <c r="D43" s="347"/>
      <c r="E43" s="116" t="s">
        <v>384</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619" t="s">
        <v>481</v>
      </c>
      <c r="B44" s="620"/>
      <c r="C44" s="346"/>
      <c r="D44" s="347"/>
      <c r="E44" s="117" t="s">
        <v>483</v>
      </c>
      <c r="F44" s="134"/>
      <c r="G44" s="134"/>
      <c r="H44" s="134"/>
      <c r="I44" s="137"/>
      <c r="J44" s="137"/>
      <c r="K44" s="137"/>
      <c r="L44" s="137"/>
      <c r="M44" s="137"/>
      <c r="N44" s="137"/>
      <c r="O44" s="137"/>
      <c r="P44" s="137"/>
      <c r="Q44" s="137"/>
      <c r="R44" s="137"/>
      <c r="S44" s="137"/>
      <c r="T44" s="137"/>
      <c r="U44" s="137"/>
      <c r="V44" s="137"/>
      <c r="W44" s="137"/>
      <c r="X44" s="137"/>
      <c r="Y44" s="137"/>
      <c r="Z44" s="139"/>
    </row>
    <row r="45" spans="1:27" ht="13" x14ac:dyDescent="0.25">
      <c r="A45" s="533"/>
      <c r="B45" s="425"/>
      <c r="C45" s="346"/>
      <c r="D45" s="347"/>
      <c r="E45" s="118" t="s">
        <v>385</v>
      </c>
      <c r="F45" s="134"/>
      <c r="G45" s="134"/>
      <c r="H45" s="134"/>
      <c r="I45" s="137"/>
      <c r="J45" s="137"/>
      <c r="K45" s="622" t="s">
        <v>9</v>
      </c>
      <c r="L45" s="622"/>
      <c r="M45" s="622"/>
      <c r="N45" s="622"/>
      <c r="O45" s="622"/>
      <c r="P45" s="622"/>
      <c r="Q45" s="622"/>
      <c r="R45" s="622"/>
      <c r="S45" s="622"/>
      <c r="T45" s="622"/>
      <c r="U45" s="622"/>
      <c r="V45" s="622"/>
      <c r="W45" s="622"/>
      <c r="X45" s="622"/>
      <c r="Y45" s="622"/>
      <c r="Z45" s="623"/>
    </row>
    <row r="46" spans="1:27" s="1" customFormat="1" ht="13" x14ac:dyDescent="0.25">
      <c r="A46" s="562"/>
      <c r="B46" s="563"/>
      <c r="C46" s="564"/>
      <c r="D46" s="565"/>
      <c r="E46" s="140" t="s">
        <v>585</v>
      </c>
      <c r="F46" s="141"/>
      <c r="G46" s="141"/>
      <c r="H46" s="141"/>
      <c r="I46" s="142"/>
      <c r="J46" s="142"/>
      <c r="K46" s="624" t="s">
        <v>8</v>
      </c>
      <c r="L46" s="624"/>
      <c r="M46" s="624"/>
      <c r="N46" s="624"/>
      <c r="O46" s="624"/>
      <c r="P46" s="624"/>
      <c r="Q46" s="624"/>
      <c r="R46" s="624"/>
      <c r="S46" s="624"/>
      <c r="T46" s="624"/>
      <c r="U46" s="624"/>
      <c r="V46" s="624"/>
      <c r="W46" s="624"/>
      <c r="X46" s="624"/>
      <c r="Y46" s="624"/>
      <c r="Z46" s="625"/>
    </row>
  </sheetData>
  <mergeCells count="222">
    <mergeCell ref="E38:F38"/>
    <mergeCell ref="A38:B38"/>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9:B39"/>
    <mergeCell ref="C39:D39"/>
    <mergeCell ref="E39:F39"/>
    <mergeCell ref="G39:H39"/>
    <mergeCell ref="I39:J39"/>
    <mergeCell ref="K39:R39"/>
    <mergeCell ref="S39:Z39"/>
    <mergeCell ref="A37:B37"/>
    <mergeCell ref="C37:D37"/>
    <mergeCell ref="E37:F37"/>
    <mergeCell ref="G37:H37"/>
    <mergeCell ref="I37:J37"/>
    <mergeCell ref="K37:R37"/>
    <mergeCell ref="K38:R38"/>
    <mergeCell ref="I38:J38"/>
    <mergeCell ref="S38:Z38"/>
    <mergeCell ref="A45:B45"/>
    <mergeCell ref="C45:D45"/>
    <mergeCell ref="K45:Z45"/>
    <mergeCell ref="A46:B46"/>
    <mergeCell ref="C46:D46"/>
    <mergeCell ref="K46:Z46"/>
    <mergeCell ref="S40:Z40"/>
    <mergeCell ref="A42:B42"/>
    <mergeCell ref="C42:D42"/>
    <mergeCell ref="A43:B43"/>
    <mergeCell ref="C43:D43"/>
    <mergeCell ref="A44:B44"/>
    <mergeCell ref="C44:D44"/>
    <mergeCell ref="A40:B40"/>
    <mergeCell ref="C40:D40"/>
    <mergeCell ref="E40:F40"/>
    <mergeCell ref="G40:H40"/>
    <mergeCell ref="I40:J40"/>
    <mergeCell ref="K40:R40"/>
  </mergeCells>
  <phoneticPr fontId="1" type="noConversion"/>
  <conditionalFormatting sqref="A10 C10 E10 G10 K10 S10 A16 C16 E16 G16 K16 S16 A22 C22 E22 G22 K22 S22 A28 C28 E28 G28 K28 S28 A34 C34 E34 G34 K34 S34 A41 C41">
    <cfRule type="expression" dxfId="71" priority="3">
      <formula>MONTH(A10)&lt;&gt;MONTH($A$1)</formula>
    </cfRule>
    <cfRule type="expression" dxfId="70" priority="4">
      <formula>OR(WEEKDAY(A10,1)=1,WEEKDAY(A10,1)=7)</formula>
    </cfRule>
  </conditionalFormatting>
  <conditionalFormatting sqref="I10 I16 I22 I28 I34">
    <cfRule type="expression" dxfId="69" priority="1">
      <formula>MONTH(I10)&lt;&gt;MONTH($A$1)</formula>
    </cfRule>
    <cfRule type="expression" dxfId="68" priority="2">
      <formula>OR(WEEKDAY(I10,1)=1,WEEKDAY(I10,1)=7)</formula>
    </cfRule>
  </conditionalFormatting>
  <hyperlinks>
    <hyperlink ref="K46" r:id="rId1" xr:uid="{8078A012-0218-4395-90C3-2B72DA3DD797}"/>
    <hyperlink ref="K45:Z45" r:id="rId2" display="Calendar Templates by Vertex42" xr:uid="{4B632C11-A003-4388-9160-3F983FEF2A18}"/>
    <hyperlink ref="K46:Z46" r:id="rId3" display="https://www.vertex42.com/calendars/" xr:uid="{26E247F7-EC4C-4353-BFE8-8494A3B2E567}"/>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D89C9-B459-45D2-A521-5C47359855B3}">
  <sheetPr>
    <pageSetUpPr fitToPage="1"/>
  </sheetPr>
  <dimension ref="A1:AA45"/>
  <sheetViews>
    <sheetView topLeftCell="A19" workbookViewId="0">
      <selection activeCell="K35" sqref="K35:R35"/>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DATE([1]Setup!D5,[1]Setup!D7,1)</f>
        <v>43891</v>
      </c>
      <c r="B1" s="371"/>
      <c r="C1" s="371"/>
      <c r="D1" s="371"/>
      <c r="E1" s="371"/>
      <c r="F1" s="371"/>
      <c r="G1" s="371"/>
      <c r="H1" s="371"/>
      <c r="I1" s="62"/>
      <c r="J1" s="62"/>
      <c r="K1" s="372">
        <f>DATE(YEAR(A1),MONTH(A1)-1,1)</f>
        <v>43862</v>
      </c>
      <c r="L1" s="372"/>
      <c r="M1" s="372"/>
      <c r="N1" s="372"/>
      <c r="O1" s="372"/>
      <c r="P1" s="372"/>
      <c r="Q1" s="372"/>
      <c r="S1" s="372">
        <f>DATE(YEAR(A1),MONTH(A1)+1,1)</f>
        <v>43922</v>
      </c>
      <c r="T1" s="372"/>
      <c r="U1" s="372"/>
      <c r="V1" s="372"/>
      <c r="W1" s="372"/>
      <c r="X1" s="372"/>
      <c r="Y1" s="372"/>
      <c r="Z1" s="71"/>
    </row>
    <row r="2" spans="1:27" s="3" customFormat="1" ht="11.25" customHeight="1" x14ac:dyDescent="0.3">
      <c r="A2" s="371"/>
      <c r="B2" s="371"/>
      <c r="C2" s="371"/>
      <c r="D2" s="371"/>
      <c r="E2" s="371"/>
      <c r="F2" s="371"/>
      <c r="G2" s="371"/>
      <c r="H2" s="371"/>
      <c r="I2" s="62"/>
      <c r="J2" s="62"/>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c r="Z2" s="71"/>
    </row>
    <row r="3" spans="1:27" s="4" customFormat="1" ht="9" customHeight="1" x14ac:dyDescent="0.2">
      <c r="A3" s="371"/>
      <c r="B3" s="371"/>
      <c r="C3" s="371"/>
      <c r="D3" s="371"/>
      <c r="E3" s="371"/>
      <c r="F3" s="371"/>
      <c r="G3" s="371"/>
      <c r="H3" s="371"/>
      <c r="I3" s="62"/>
      <c r="J3" s="62"/>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f t="shared" si="0"/>
        <v>43862</v>
      </c>
      <c r="Q3" s="36">
        <f t="shared" si="0"/>
        <v>43863</v>
      </c>
      <c r="R3" s="3"/>
      <c r="S3" s="36" t="str">
        <f t="shared" ref="S3:Y8" si="1">IF(MONTH($S$1)&lt;&gt;MONTH($S$1-(WEEKDAY($S$1,1)-(start_day-1))-IF((WEEKDAY($S$1,1)-(start_day-1))&lt;=0,7,0)+(ROW(S3)-ROW($S$3))*7+(COLUMN(S3)-COLUMN($S$3)+1)),"",$S$1-(WEEKDAY($S$1,1)-(start_day-1))-IF((WEEKDAY($S$1,1)-(start_day-1))&lt;=0,7,0)+(ROW(S3)-ROW($S$3))*7+(COLUMN(S3)-COLUMN($S$3)+1))</f>
        <v/>
      </c>
      <c r="T3" s="36" t="str">
        <f t="shared" si="1"/>
        <v/>
      </c>
      <c r="U3" s="36">
        <f t="shared" si="1"/>
        <v>43922</v>
      </c>
      <c r="V3" s="36">
        <f t="shared" si="1"/>
        <v>43923</v>
      </c>
      <c r="W3" s="36">
        <f t="shared" si="1"/>
        <v>43924</v>
      </c>
      <c r="X3" s="36">
        <f t="shared" si="1"/>
        <v>43925</v>
      </c>
      <c r="Y3" s="36">
        <f t="shared" si="1"/>
        <v>43926</v>
      </c>
      <c r="Z3" s="72"/>
    </row>
    <row r="4" spans="1:27" s="4" customFormat="1" ht="9" customHeight="1" x14ac:dyDescent="0.2">
      <c r="A4" s="371"/>
      <c r="B4" s="371"/>
      <c r="C4" s="371"/>
      <c r="D4" s="371"/>
      <c r="E4" s="371"/>
      <c r="F4" s="371"/>
      <c r="G4" s="371"/>
      <c r="H4" s="371"/>
      <c r="I4" s="62"/>
      <c r="J4" s="62"/>
      <c r="K4" s="36">
        <f t="shared" si="0"/>
        <v>43864</v>
      </c>
      <c r="L4" s="36">
        <f t="shared" si="0"/>
        <v>43865</v>
      </c>
      <c r="M4" s="36">
        <f t="shared" si="0"/>
        <v>43866</v>
      </c>
      <c r="N4" s="36">
        <f t="shared" si="0"/>
        <v>43867</v>
      </c>
      <c r="O4" s="36">
        <f t="shared" si="0"/>
        <v>43868</v>
      </c>
      <c r="P4" s="36">
        <f t="shared" si="0"/>
        <v>43869</v>
      </c>
      <c r="Q4" s="36">
        <f t="shared" si="0"/>
        <v>43870</v>
      </c>
      <c r="R4" s="3"/>
      <c r="S4" s="36">
        <f t="shared" si="1"/>
        <v>43927</v>
      </c>
      <c r="T4" s="36">
        <f t="shared" si="1"/>
        <v>43928</v>
      </c>
      <c r="U4" s="36">
        <f t="shared" si="1"/>
        <v>43929</v>
      </c>
      <c r="V4" s="36">
        <f t="shared" si="1"/>
        <v>43930</v>
      </c>
      <c r="W4" s="36">
        <f t="shared" si="1"/>
        <v>43931</v>
      </c>
      <c r="X4" s="36">
        <f t="shared" si="1"/>
        <v>43932</v>
      </c>
      <c r="Y4" s="36">
        <f t="shared" si="1"/>
        <v>43933</v>
      </c>
      <c r="Z4" s="72"/>
    </row>
    <row r="5" spans="1:27" s="4" customFormat="1" ht="9" customHeight="1" x14ac:dyDescent="0.2">
      <c r="A5" s="371"/>
      <c r="B5" s="371"/>
      <c r="C5" s="371"/>
      <c r="D5" s="371"/>
      <c r="E5" s="371"/>
      <c r="F5" s="371"/>
      <c r="G5" s="371"/>
      <c r="H5" s="371"/>
      <c r="I5" s="62"/>
      <c r="J5" s="62"/>
      <c r="K5" s="36">
        <f t="shared" si="0"/>
        <v>43871</v>
      </c>
      <c r="L5" s="36">
        <f t="shared" si="0"/>
        <v>43872</v>
      </c>
      <c r="M5" s="36">
        <f t="shared" si="0"/>
        <v>43873</v>
      </c>
      <c r="N5" s="36">
        <f t="shared" si="0"/>
        <v>43874</v>
      </c>
      <c r="O5" s="36">
        <f t="shared" si="0"/>
        <v>43875</v>
      </c>
      <c r="P5" s="36">
        <f t="shared" si="0"/>
        <v>43876</v>
      </c>
      <c r="Q5" s="36">
        <f t="shared" si="0"/>
        <v>43877</v>
      </c>
      <c r="R5" s="3"/>
      <c r="S5" s="36">
        <f t="shared" si="1"/>
        <v>43934</v>
      </c>
      <c r="T5" s="36">
        <f t="shared" si="1"/>
        <v>43935</v>
      </c>
      <c r="U5" s="36">
        <f t="shared" si="1"/>
        <v>43936</v>
      </c>
      <c r="V5" s="36">
        <f t="shared" si="1"/>
        <v>43937</v>
      </c>
      <c r="W5" s="36">
        <f t="shared" si="1"/>
        <v>43938</v>
      </c>
      <c r="X5" s="36">
        <f t="shared" si="1"/>
        <v>43939</v>
      </c>
      <c r="Y5" s="36">
        <f t="shared" si="1"/>
        <v>43940</v>
      </c>
      <c r="Z5" s="72"/>
    </row>
    <row r="6" spans="1:27" s="4" customFormat="1" ht="9" customHeight="1" x14ac:dyDescent="0.2">
      <c r="A6" s="371"/>
      <c r="B6" s="371"/>
      <c r="C6" s="371"/>
      <c r="D6" s="371"/>
      <c r="E6" s="371"/>
      <c r="F6" s="371"/>
      <c r="G6" s="371"/>
      <c r="H6" s="371"/>
      <c r="I6" s="62"/>
      <c r="J6" s="62"/>
      <c r="K6" s="36">
        <f t="shared" si="0"/>
        <v>43878</v>
      </c>
      <c r="L6" s="36">
        <f t="shared" si="0"/>
        <v>43879</v>
      </c>
      <c r="M6" s="36">
        <f t="shared" si="0"/>
        <v>43880</v>
      </c>
      <c r="N6" s="36">
        <f t="shared" si="0"/>
        <v>43881</v>
      </c>
      <c r="O6" s="36">
        <f t="shared" si="0"/>
        <v>43882</v>
      </c>
      <c r="P6" s="36">
        <f t="shared" si="0"/>
        <v>43883</v>
      </c>
      <c r="Q6" s="36">
        <f t="shared" si="0"/>
        <v>43884</v>
      </c>
      <c r="R6" s="3"/>
      <c r="S6" s="36">
        <f t="shared" si="1"/>
        <v>43941</v>
      </c>
      <c r="T6" s="36">
        <f t="shared" si="1"/>
        <v>43942</v>
      </c>
      <c r="U6" s="36">
        <f t="shared" si="1"/>
        <v>43943</v>
      </c>
      <c r="V6" s="36">
        <f t="shared" si="1"/>
        <v>43944</v>
      </c>
      <c r="W6" s="36">
        <f t="shared" si="1"/>
        <v>43945</v>
      </c>
      <c r="X6" s="36">
        <f t="shared" si="1"/>
        <v>43946</v>
      </c>
      <c r="Y6" s="36">
        <f t="shared" si="1"/>
        <v>43947</v>
      </c>
      <c r="Z6" s="72"/>
    </row>
    <row r="7" spans="1:27" s="4" customFormat="1" ht="9" customHeight="1" x14ac:dyDescent="0.2">
      <c r="A7" s="371"/>
      <c r="B7" s="371"/>
      <c r="C7" s="371"/>
      <c r="D7" s="371"/>
      <c r="E7" s="371"/>
      <c r="F7" s="371"/>
      <c r="G7" s="371"/>
      <c r="H7" s="371"/>
      <c r="I7" s="62"/>
      <c r="J7" s="62"/>
      <c r="K7" s="36">
        <f t="shared" si="0"/>
        <v>43885</v>
      </c>
      <c r="L7" s="36">
        <f t="shared" si="0"/>
        <v>43886</v>
      </c>
      <c r="M7" s="36">
        <f t="shared" si="0"/>
        <v>43887</v>
      </c>
      <c r="N7" s="36">
        <f t="shared" si="0"/>
        <v>43888</v>
      </c>
      <c r="O7" s="36">
        <f t="shared" si="0"/>
        <v>43889</v>
      </c>
      <c r="P7" s="36">
        <f t="shared" si="0"/>
        <v>43890</v>
      </c>
      <c r="Q7" s="36" t="str">
        <f t="shared" si="0"/>
        <v/>
      </c>
      <c r="R7" s="3"/>
      <c r="S7" s="36">
        <f t="shared" si="1"/>
        <v>43948</v>
      </c>
      <c r="T7" s="36">
        <f t="shared" si="1"/>
        <v>43949</v>
      </c>
      <c r="U7" s="36">
        <f t="shared" si="1"/>
        <v>43950</v>
      </c>
      <c r="V7" s="36">
        <f t="shared" si="1"/>
        <v>43951</v>
      </c>
      <c r="W7" s="36" t="str">
        <f t="shared" si="1"/>
        <v/>
      </c>
      <c r="X7" s="36" t="str">
        <f t="shared" si="1"/>
        <v/>
      </c>
      <c r="Y7" s="36" t="str">
        <f t="shared" si="1"/>
        <v/>
      </c>
      <c r="Z7" s="72"/>
    </row>
    <row r="8" spans="1:27" s="5" customFormat="1" ht="9" customHeight="1" x14ac:dyDescent="0.25">
      <c r="A8" s="60"/>
      <c r="B8" s="60"/>
      <c r="C8" s="60"/>
      <c r="D8" s="60"/>
      <c r="E8" s="60"/>
      <c r="F8" s="60"/>
      <c r="G8" s="60"/>
      <c r="H8" s="60"/>
      <c r="I8" s="61"/>
      <c r="J8" s="61"/>
      <c r="K8" s="63" t="str">
        <f t="shared" si="0"/>
        <v/>
      </c>
      <c r="L8" s="63" t="str">
        <f t="shared" si="0"/>
        <v/>
      </c>
      <c r="M8" s="63" t="str">
        <f t="shared" si="0"/>
        <v/>
      </c>
      <c r="N8" s="63" t="str">
        <f t="shared" si="0"/>
        <v/>
      </c>
      <c r="O8" s="63" t="str">
        <f t="shared" si="0"/>
        <v/>
      </c>
      <c r="P8" s="63" t="str">
        <f t="shared" si="0"/>
        <v/>
      </c>
      <c r="Q8" s="63" t="str">
        <f t="shared" si="0"/>
        <v/>
      </c>
      <c r="R8" s="64"/>
      <c r="S8" s="63" t="str">
        <f t="shared" si="1"/>
        <v/>
      </c>
      <c r="T8" s="63" t="str">
        <f t="shared" si="1"/>
        <v/>
      </c>
      <c r="U8" s="63" t="str">
        <f t="shared" si="1"/>
        <v/>
      </c>
      <c r="V8" s="63" t="str">
        <f t="shared" si="1"/>
        <v/>
      </c>
      <c r="W8" s="63" t="str">
        <f t="shared" si="1"/>
        <v/>
      </c>
      <c r="X8" s="63" t="str">
        <f t="shared" si="1"/>
        <v/>
      </c>
      <c r="Y8" s="63" t="str">
        <f t="shared" si="1"/>
        <v/>
      </c>
      <c r="Z8" s="65"/>
    </row>
    <row r="9" spans="1:27" s="1" customFormat="1" ht="21" customHeight="1" x14ac:dyDescent="0.25">
      <c r="A9" s="373">
        <f>A10</f>
        <v>43885</v>
      </c>
      <c r="B9" s="374"/>
      <c r="C9" s="374">
        <f>C10</f>
        <v>43886</v>
      </c>
      <c r="D9" s="374"/>
      <c r="E9" s="374">
        <f>E10</f>
        <v>43887</v>
      </c>
      <c r="F9" s="374"/>
      <c r="G9" s="374">
        <f>G10</f>
        <v>43888</v>
      </c>
      <c r="H9" s="374"/>
      <c r="I9" s="374">
        <f>I10</f>
        <v>43889</v>
      </c>
      <c r="J9" s="374"/>
      <c r="K9" s="374">
        <f>K10</f>
        <v>43890</v>
      </c>
      <c r="L9" s="374"/>
      <c r="M9" s="374"/>
      <c r="N9" s="374"/>
      <c r="O9" s="374"/>
      <c r="P9" s="374"/>
      <c r="Q9" s="374"/>
      <c r="R9" s="374"/>
      <c r="S9" s="374">
        <f>S10</f>
        <v>43891</v>
      </c>
      <c r="T9" s="374"/>
      <c r="U9" s="374"/>
      <c r="V9" s="374"/>
      <c r="W9" s="374"/>
      <c r="X9" s="374"/>
      <c r="Y9" s="374"/>
      <c r="Z9" s="375"/>
    </row>
    <row r="10" spans="1:27" s="1" customFormat="1" ht="18.5" x14ac:dyDescent="0.25">
      <c r="A10" s="45">
        <f>$A$1-(WEEKDAY($A$1,1)-(start_day-1))-IF((WEEKDAY($A$1,1)-(start_day-1))&lt;=0,7,0)+1</f>
        <v>43885</v>
      </c>
      <c r="B10" s="46"/>
      <c r="C10" s="54">
        <f>A10+1</f>
        <v>43886</v>
      </c>
      <c r="D10" s="55"/>
      <c r="E10" s="54">
        <f>C10+1</f>
        <v>43887</v>
      </c>
      <c r="F10" s="55"/>
      <c r="G10" s="54">
        <f>E10+1</f>
        <v>43888</v>
      </c>
      <c r="H10" s="55"/>
      <c r="I10" s="54">
        <f>G10+1</f>
        <v>43889</v>
      </c>
      <c r="J10" s="55"/>
      <c r="K10" s="360">
        <f>I10+1</f>
        <v>43890</v>
      </c>
      <c r="L10" s="361"/>
      <c r="M10" s="362"/>
      <c r="N10" s="362"/>
      <c r="O10" s="362"/>
      <c r="P10" s="362"/>
      <c r="Q10" s="362"/>
      <c r="R10" s="363"/>
      <c r="S10" s="364">
        <f>K10+1</f>
        <v>43891</v>
      </c>
      <c r="T10" s="365"/>
      <c r="U10" s="366"/>
      <c r="V10" s="366"/>
      <c r="W10" s="366"/>
      <c r="X10" s="366"/>
      <c r="Y10" s="366"/>
      <c r="Z10" s="367"/>
    </row>
    <row r="11" spans="1:27" s="1" customFormat="1" x14ac:dyDescent="0.25">
      <c r="A11" s="344"/>
      <c r="B11" s="345"/>
      <c r="C11" s="346"/>
      <c r="D11" s="347"/>
      <c r="E11" s="346"/>
      <c r="F11" s="347"/>
      <c r="G11" s="346"/>
      <c r="H11" s="347"/>
      <c r="I11" s="346"/>
      <c r="J11" s="347"/>
      <c r="K11" s="346"/>
      <c r="L11" s="358"/>
      <c r="M11" s="358"/>
      <c r="N11" s="358"/>
      <c r="O11" s="358"/>
      <c r="P11" s="358"/>
      <c r="Q11" s="358"/>
      <c r="R11" s="347"/>
      <c r="S11" s="344"/>
      <c r="T11" s="345"/>
      <c r="U11" s="345"/>
      <c r="V11" s="345"/>
      <c r="W11" s="345"/>
      <c r="X11" s="345"/>
      <c r="Y11" s="345"/>
      <c r="Z11" s="359"/>
    </row>
    <row r="12" spans="1:27" s="1" customFormat="1" x14ac:dyDescent="0.25">
      <c r="A12" s="344"/>
      <c r="B12" s="345"/>
      <c r="C12" s="346"/>
      <c r="D12" s="347"/>
      <c r="E12" s="346"/>
      <c r="F12" s="347"/>
      <c r="G12" s="346"/>
      <c r="H12" s="347"/>
      <c r="I12" s="346"/>
      <c r="J12" s="347"/>
      <c r="K12" s="346"/>
      <c r="L12" s="358"/>
      <c r="M12" s="358"/>
      <c r="N12" s="358"/>
      <c r="O12" s="358"/>
      <c r="P12" s="358"/>
      <c r="Q12" s="358"/>
      <c r="R12" s="347"/>
      <c r="S12" s="344"/>
      <c r="T12" s="345"/>
      <c r="U12" s="345"/>
      <c r="V12" s="345"/>
      <c r="W12" s="345"/>
      <c r="X12" s="345"/>
      <c r="Y12" s="345"/>
      <c r="Z12" s="359"/>
    </row>
    <row r="13" spans="1:27" s="1" customFormat="1" x14ac:dyDescent="0.25">
      <c r="A13" s="344"/>
      <c r="B13" s="345"/>
      <c r="C13" s="346"/>
      <c r="D13" s="347"/>
      <c r="E13" s="346"/>
      <c r="F13" s="347"/>
      <c r="G13" s="346"/>
      <c r="H13" s="347"/>
      <c r="I13" s="346"/>
      <c r="J13" s="347"/>
      <c r="K13" s="346"/>
      <c r="L13" s="358"/>
      <c r="M13" s="358"/>
      <c r="N13" s="358"/>
      <c r="O13" s="358"/>
      <c r="P13" s="358"/>
      <c r="Q13" s="358"/>
      <c r="R13" s="347"/>
      <c r="S13" s="344"/>
      <c r="T13" s="345"/>
      <c r="U13" s="345"/>
      <c r="V13" s="345"/>
      <c r="W13" s="345"/>
      <c r="X13" s="345"/>
      <c r="Y13" s="345"/>
      <c r="Z13" s="359"/>
    </row>
    <row r="14" spans="1:27" s="1" customFormat="1" x14ac:dyDescent="0.25">
      <c r="A14" s="344"/>
      <c r="B14" s="345"/>
      <c r="C14" s="346"/>
      <c r="D14" s="347"/>
      <c r="E14" s="346"/>
      <c r="F14" s="347"/>
      <c r="G14" s="346"/>
      <c r="H14" s="347"/>
      <c r="I14" s="346"/>
      <c r="J14" s="347"/>
      <c r="K14" s="346"/>
      <c r="L14" s="358"/>
      <c r="M14" s="358"/>
      <c r="N14" s="358"/>
      <c r="O14" s="358"/>
      <c r="P14" s="358"/>
      <c r="Q14" s="358"/>
      <c r="R14" s="347"/>
      <c r="S14" s="344"/>
      <c r="T14" s="345"/>
      <c r="U14" s="345"/>
      <c r="V14" s="345"/>
      <c r="W14" s="345"/>
      <c r="X14" s="345"/>
      <c r="Y14" s="345"/>
      <c r="Z14" s="359"/>
    </row>
    <row r="15" spans="1:27" s="2" customFormat="1" ht="13.25" customHeight="1" x14ac:dyDescent="0.25">
      <c r="A15" s="350"/>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356"/>
      <c r="AA15" s="1"/>
    </row>
    <row r="16" spans="1:27" s="1" customFormat="1" ht="18.5" x14ac:dyDescent="0.25">
      <c r="A16" s="45">
        <f>S10+1</f>
        <v>43892</v>
      </c>
      <c r="B16" s="46"/>
      <c r="C16" s="54">
        <f>A16+1</f>
        <v>43893</v>
      </c>
      <c r="D16" s="55"/>
      <c r="E16" s="54">
        <f>C16+1</f>
        <v>43894</v>
      </c>
      <c r="F16" s="55"/>
      <c r="G16" s="54">
        <f>E16+1</f>
        <v>43895</v>
      </c>
      <c r="H16" s="55"/>
      <c r="I16" s="54">
        <f>G16+1</f>
        <v>43896</v>
      </c>
      <c r="J16" s="55"/>
      <c r="K16" s="360">
        <f>I16+1</f>
        <v>43897</v>
      </c>
      <c r="L16" s="361"/>
      <c r="M16" s="362"/>
      <c r="N16" s="362"/>
      <c r="O16" s="362"/>
      <c r="P16" s="362"/>
      <c r="Q16" s="362"/>
      <c r="R16" s="363"/>
      <c r="S16" s="364">
        <f>K16+1</f>
        <v>43898</v>
      </c>
      <c r="T16" s="365"/>
      <c r="U16" s="366"/>
      <c r="V16" s="366"/>
      <c r="W16" s="366"/>
      <c r="X16" s="366"/>
      <c r="Y16" s="366"/>
      <c r="Z16" s="367"/>
    </row>
    <row r="17" spans="1:27" s="1" customFormat="1" x14ac:dyDescent="0.25">
      <c r="A17" s="344"/>
      <c r="B17" s="345"/>
      <c r="C17" s="346"/>
      <c r="D17" s="347"/>
      <c r="E17" s="346"/>
      <c r="F17" s="347"/>
      <c r="G17" s="346"/>
      <c r="H17" s="347"/>
      <c r="I17" s="346"/>
      <c r="J17" s="347"/>
      <c r="K17" s="346"/>
      <c r="L17" s="358"/>
      <c r="M17" s="358"/>
      <c r="N17" s="358"/>
      <c r="O17" s="358"/>
      <c r="P17" s="358"/>
      <c r="Q17" s="358"/>
      <c r="R17" s="347"/>
      <c r="S17" s="344"/>
      <c r="T17" s="345"/>
      <c r="U17" s="345"/>
      <c r="V17" s="345"/>
      <c r="W17" s="345"/>
      <c r="X17" s="345"/>
      <c r="Y17" s="345"/>
      <c r="Z17" s="359"/>
    </row>
    <row r="18" spans="1:27" s="1" customFormat="1" x14ac:dyDescent="0.25">
      <c r="A18" s="344"/>
      <c r="B18" s="345"/>
      <c r="C18" s="346"/>
      <c r="D18" s="347"/>
      <c r="E18" s="346"/>
      <c r="F18" s="347"/>
      <c r="G18" s="346"/>
      <c r="H18" s="347"/>
      <c r="I18" s="346"/>
      <c r="J18" s="347"/>
      <c r="K18" s="346"/>
      <c r="L18" s="358"/>
      <c r="M18" s="358"/>
      <c r="N18" s="358"/>
      <c r="O18" s="358"/>
      <c r="P18" s="358"/>
      <c r="Q18" s="358"/>
      <c r="R18" s="347"/>
      <c r="S18" s="344"/>
      <c r="T18" s="345"/>
      <c r="U18" s="345"/>
      <c r="V18" s="345"/>
      <c r="W18" s="345"/>
      <c r="X18" s="345"/>
      <c r="Y18" s="345"/>
      <c r="Z18" s="359"/>
    </row>
    <row r="19" spans="1:27" s="1" customFormat="1" x14ac:dyDescent="0.25">
      <c r="A19" s="344"/>
      <c r="B19" s="345"/>
      <c r="C19" s="346"/>
      <c r="D19" s="347"/>
      <c r="E19" s="346"/>
      <c r="F19" s="347"/>
      <c r="G19" s="346"/>
      <c r="H19" s="347"/>
      <c r="I19" s="346"/>
      <c r="J19" s="347"/>
      <c r="K19" s="346"/>
      <c r="L19" s="358"/>
      <c r="M19" s="358"/>
      <c r="N19" s="358"/>
      <c r="O19" s="358"/>
      <c r="P19" s="358"/>
      <c r="Q19" s="358"/>
      <c r="R19" s="347"/>
      <c r="S19" s="344"/>
      <c r="T19" s="345"/>
      <c r="U19" s="345"/>
      <c r="V19" s="345"/>
      <c r="W19" s="345"/>
      <c r="X19" s="345"/>
      <c r="Y19" s="345"/>
      <c r="Z19" s="359"/>
    </row>
    <row r="20" spans="1:27" s="1" customFormat="1" x14ac:dyDescent="0.25">
      <c r="A20" s="344"/>
      <c r="B20" s="345"/>
      <c r="C20" s="346"/>
      <c r="D20" s="347"/>
      <c r="E20" s="346"/>
      <c r="F20" s="347"/>
      <c r="G20" s="346"/>
      <c r="H20" s="347"/>
      <c r="I20" s="346"/>
      <c r="J20" s="347"/>
      <c r="K20" s="346"/>
      <c r="L20" s="358"/>
      <c r="M20" s="358"/>
      <c r="N20" s="358"/>
      <c r="O20" s="358"/>
      <c r="P20" s="358"/>
      <c r="Q20" s="358"/>
      <c r="R20" s="347"/>
      <c r="S20" s="344"/>
      <c r="T20" s="345"/>
      <c r="U20" s="345"/>
      <c r="V20" s="345"/>
      <c r="W20" s="345"/>
      <c r="X20" s="345"/>
      <c r="Y20" s="345"/>
      <c r="Z20" s="359"/>
    </row>
    <row r="21" spans="1:27" s="2" customFormat="1" ht="13.25" customHeight="1" x14ac:dyDescent="0.25">
      <c r="A21" s="350"/>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356"/>
      <c r="AA21" s="1"/>
    </row>
    <row r="22" spans="1:27" s="1" customFormat="1" ht="18.5" x14ac:dyDescent="0.25">
      <c r="A22" s="45">
        <f>S16+1</f>
        <v>43899</v>
      </c>
      <c r="B22" s="46"/>
      <c r="C22" s="54">
        <f>A22+1</f>
        <v>43900</v>
      </c>
      <c r="D22" s="55"/>
      <c r="E22" s="54">
        <f>C22+1</f>
        <v>43901</v>
      </c>
      <c r="F22" s="55"/>
      <c r="G22" s="54">
        <f>E22+1</f>
        <v>43902</v>
      </c>
      <c r="H22" s="55"/>
      <c r="I22" s="54">
        <f>G22+1</f>
        <v>43903</v>
      </c>
      <c r="J22" s="55"/>
      <c r="K22" s="360">
        <f>I22+1</f>
        <v>43904</v>
      </c>
      <c r="L22" s="361"/>
      <c r="M22" s="362"/>
      <c r="N22" s="362"/>
      <c r="O22" s="362"/>
      <c r="P22" s="362"/>
      <c r="Q22" s="362"/>
      <c r="R22" s="363"/>
      <c r="S22" s="364">
        <f>K22+1</f>
        <v>43905</v>
      </c>
      <c r="T22" s="365"/>
      <c r="U22" s="366"/>
      <c r="V22" s="366"/>
      <c r="W22" s="366"/>
      <c r="X22" s="366"/>
      <c r="Y22" s="366"/>
      <c r="Z22" s="367"/>
    </row>
    <row r="23" spans="1:27" s="1" customFormat="1" x14ac:dyDescent="0.25">
      <c r="A23" s="344"/>
      <c r="B23" s="345"/>
      <c r="C23" s="346"/>
      <c r="D23" s="347"/>
      <c r="E23" s="346"/>
      <c r="F23" s="347"/>
      <c r="G23" s="346"/>
      <c r="H23" s="347"/>
      <c r="I23" s="346"/>
      <c r="J23" s="347"/>
      <c r="K23" s="346"/>
      <c r="L23" s="358"/>
      <c r="M23" s="358"/>
      <c r="N23" s="358"/>
      <c r="O23" s="358"/>
      <c r="P23" s="358"/>
      <c r="Q23" s="358"/>
      <c r="R23" s="347"/>
      <c r="S23" s="344"/>
      <c r="T23" s="345"/>
      <c r="U23" s="345"/>
      <c r="V23" s="345"/>
      <c r="W23" s="345"/>
      <c r="X23" s="345"/>
      <c r="Y23" s="345"/>
      <c r="Z23" s="359"/>
    </row>
    <row r="24" spans="1:27" s="1" customFormat="1" x14ac:dyDescent="0.25">
      <c r="A24" s="344"/>
      <c r="B24" s="345"/>
      <c r="C24" s="346"/>
      <c r="D24" s="347"/>
      <c r="E24" s="346"/>
      <c r="F24" s="347"/>
      <c r="G24" s="346"/>
      <c r="H24" s="347"/>
      <c r="I24" s="346"/>
      <c r="J24" s="347"/>
      <c r="K24" s="346"/>
      <c r="L24" s="358"/>
      <c r="M24" s="358"/>
      <c r="N24" s="358"/>
      <c r="O24" s="358"/>
      <c r="P24" s="358"/>
      <c r="Q24" s="358"/>
      <c r="R24" s="347"/>
      <c r="S24" s="344"/>
      <c r="T24" s="345"/>
      <c r="U24" s="345"/>
      <c r="V24" s="345"/>
      <c r="W24" s="345"/>
      <c r="X24" s="345"/>
      <c r="Y24" s="345"/>
      <c r="Z24" s="359"/>
    </row>
    <row r="25" spans="1:27" s="1" customFormat="1" x14ac:dyDescent="0.25">
      <c r="A25" s="344"/>
      <c r="B25" s="345"/>
      <c r="C25" s="346"/>
      <c r="D25" s="347"/>
      <c r="E25" s="346"/>
      <c r="F25" s="347"/>
      <c r="G25" s="346"/>
      <c r="H25" s="347"/>
      <c r="I25" s="346"/>
      <c r="J25" s="347"/>
      <c r="K25" s="346"/>
      <c r="L25" s="358"/>
      <c r="M25" s="358"/>
      <c r="N25" s="358"/>
      <c r="O25" s="358"/>
      <c r="P25" s="358"/>
      <c r="Q25" s="358"/>
      <c r="R25" s="347"/>
      <c r="S25" s="344"/>
      <c r="T25" s="345"/>
      <c r="U25" s="345"/>
      <c r="V25" s="345"/>
      <c r="W25" s="345"/>
      <c r="X25" s="345"/>
      <c r="Y25" s="345"/>
      <c r="Z25" s="359"/>
    </row>
    <row r="26" spans="1:27" s="1" customFormat="1" x14ac:dyDescent="0.25">
      <c r="A26" s="344"/>
      <c r="B26" s="345"/>
      <c r="C26" s="346"/>
      <c r="D26" s="347"/>
      <c r="E26" s="346"/>
      <c r="F26" s="347"/>
      <c r="G26" s="346"/>
      <c r="H26" s="347"/>
      <c r="I26" s="346"/>
      <c r="J26" s="347"/>
      <c r="K26" s="346"/>
      <c r="L26" s="358"/>
      <c r="M26" s="358"/>
      <c r="N26" s="358"/>
      <c r="O26" s="358"/>
      <c r="P26" s="358"/>
      <c r="Q26" s="358"/>
      <c r="R26" s="347"/>
      <c r="S26" s="344"/>
      <c r="T26" s="345"/>
      <c r="U26" s="345"/>
      <c r="V26" s="345"/>
      <c r="W26" s="345"/>
      <c r="X26" s="345"/>
      <c r="Y26" s="345"/>
      <c r="Z26" s="359"/>
    </row>
    <row r="27" spans="1:27" s="2" customFormat="1" x14ac:dyDescent="0.25">
      <c r="A27" s="350"/>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356"/>
      <c r="AA27" s="1"/>
    </row>
    <row r="28" spans="1:27" s="1" customFormat="1" ht="18.5" x14ac:dyDescent="0.25">
      <c r="A28" s="45">
        <f>S22+1</f>
        <v>43906</v>
      </c>
      <c r="B28" s="46"/>
      <c r="C28" s="54">
        <f>A28+1</f>
        <v>43907</v>
      </c>
      <c r="D28" s="55"/>
      <c r="E28" s="54">
        <f>C28+1</f>
        <v>43908</v>
      </c>
      <c r="F28" s="55"/>
      <c r="G28" s="54">
        <f>E28+1</f>
        <v>43909</v>
      </c>
      <c r="H28" s="55"/>
      <c r="I28" s="54">
        <f>G28+1</f>
        <v>43910</v>
      </c>
      <c r="J28" s="55"/>
      <c r="K28" s="360">
        <f>I28+1</f>
        <v>43911</v>
      </c>
      <c r="L28" s="361"/>
      <c r="M28" s="362"/>
      <c r="N28" s="362"/>
      <c r="O28" s="362"/>
      <c r="P28" s="362"/>
      <c r="Q28" s="362"/>
      <c r="R28" s="363"/>
      <c r="S28" s="364">
        <f>K28+1</f>
        <v>43912</v>
      </c>
      <c r="T28" s="365"/>
      <c r="U28" s="366"/>
      <c r="V28" s="366"/>
      <c r="W28" s="366"/>
      <c r="X28" s="366"/>
      <c r="Y28" s="366"/>
      <c r="Z28" s="367"/>
    </row>
    <row r="29" spans="1:27" s="1" customFormat="1" x14ac:dyDescent="0.25">
      <c r="A29" s="344"/>
      <c r="B29" s="345"/>
      <c r="C29" s="346"/>
      <c r="D29" s="347"/>
      <c r="E29" s="346"/>
      <c r="F29" s="347"/>
      <c r="G29" s="346"/>
      <c r="H29" s="347"/>
      <c r="I29" s="346"/>
      <c r="J29" s="347"/>
      <c r="K29" s="346"/>
      <c r="L29" s="358"/>
      <c r="M29" s="358"/>
      <c r="N29" s="358"/>
      <c r="O29" s="358"/>
      <c r="P29" s="358"/>
      <c r="Q29" s="358"/>
      <c r="R29" s="347"/>
      <c r="S29" s="344"/>
      <c r="T29" s="345"/>
      <c r="U29" s="345"/>
      <c r="V29" s="345"/>
      <c r="W29" s="345"/>
      <c r="X29" s="345"/>
      <c r="Y29" s="345"/>
      <c r="Z29" s="359"/>
    </row>
    <row r="30" spans="1:27" s="1" customFormat="1" x14ac:dyDescent="0.25">
      <c r="A30" s="344"/>
      <c r="B30" s="345"/>
      <c r="C30" s="346"/>
      <c r="D30" s="347"/>
      <c r="E30" s="346"/>
      <c r="F30" s="347"/>
      <c r="G30" s="346"/>
      <c r="H30" s="347"/>
      <c r="I30" s="346"/>
      <c r="J30" s="347"/>
      <c r="K30" s="346"/>
      <c r="L30" s="358"/>
      <c r="M30" s="358"/>
      <c r="N30" s="358"/>
      <c r="O30" s="358"/>
      <c r="P30" s="358"/>
      <c r="Q30" s="358"/>
      <c r="R30" s="347"/>
      <c r="S30" s="344"/>
      <c r="T30" s="345"/>
      <c r="U30" s="345"/>
      <c r="V30" s="345"/>
      <c r="W30" s="345"/>
      <c r="X30" s="345"/>
      <c r="Y30" s="345"/>
      <c r="Z30" s="359"/>
    </row>
    <row r="31" spans="1:27" s="1" customFormat="1" x14ac:dyDescent="0.25">
      <c r="A31" s="344"/>
      <c r="B31" s="345"/>
      <c r="C31" s="346"/>
      <c r="D31" s="347"/>
      <c r="E31" s="346"/>
      <c r="F31" s="347"/>
      <c r="G31" s="346"/>
      <c r="H31" s="347"/>
      <c r="I31" s="346"/>
      <c r="J31" s="347"/>
      <c r="K31" s="346"/>
      <c r="L31" s="358"/>
      <c r="M31" s="358"/>
      <c r="N31" s="358"/>
      <c r="O31" s="358"/>
      <c r="P31" s="358"/>
      <c r="Q31" s="358"/>
      <c r="R31" s="347"/>
      <c r="S31" s="344"/>
      <c r="T31" s="345"/>
      <c r="U31" s="345"/>
      <c r="V31" s="345"/>
      <c r="W31" s="345"/>
      <c r="X31" s="345"/>
      <c r="Y31" s="345"/>
      <c r="Z31" s="359"/>
    </row>
    <row r="32" spans="1:27" s="1" customFormat="1" x14ac:dyDescent="0.25">
      <c r="A32" s="344"/>
      <c r="B32" s="345"/>
      <c r="C32" s="346"/>
      <c r="D32" s="347"/>
      <c r="E32" s="346"/>
      <c r="F32" s="347"/>
      <c r="G32" s="346"/>
      <c r="H32" s="347"/>
      <c r="I32" s="346"/>
      <c r="J32" s="347"/>
      <c r="K32" s="346"/>
      <c r="L32" s="358"/>
      <c r="M32" s="358"/>
      <c r="N32" s="358"/>
      <c r="O32" s="358"/>
      <c r="P32" s="358"/>
      <c r="Q32" s="358"/>
      <c r="R32" s="347"/>
      <c r="S32" s="344"/>
      <c r="T32" s="345"/>
      <c r="U32" s="345"/>
      <c r="V32" s="345"/>
      <c r="W32" s="345"/>
      <c r="X32" s="345"/>
      <c r="Y32" s="345"/>
      <c r="Z32" s="359"/>
    </row>
    <row r="33" spans="1:27" s="2" customFormat="1" x14ac:dyDescent="0.25">
      <c r="A33" s="350"/>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356"/>
      <c r="AA33" s="1"/>
    </row>
    <row r="34" spans="1:27" s="1" customFormat="1" ht="18.5" x14ac:dyDescent="0.25">
      <c r="A34" s="45">
        <f>S28+1</f>
        <v>43913</v>
      </c>
      <c r="B34" s="46"/>
      <c r="C34" s="54">
        <f>A34+1</f>
        <v>43914</v>
      </c>
      <c r="D34" s="55"/>
      <c r="E34" s="54">
        <f>C34+1</f>
        <v>43915</v>
      </c>
      <c r="F34" s="55"/>
      <c r="G34" s="54">
        <f>E34+1</f>
        <v>43916</v>
      </c>
      <c r="H34" s="55"/>
      <c r="I34" s="54">
        <f>G34+1</f>
        <v>43917</v>
      </c>
      <c r="J34" s="55"/>
      <c r="K34" s="360">
        <f>I34+1</f>
        <v>43918</v>
      </c>
      <c r="L34" s="361"/>
      <c r="M34" s="362"/>
      <c r="N34" s="362"/>
      <c r="O34" s="362"/>
      <c r="P34" s="362"/>
      <c r="Q34" s="362"/>
      <c r="R34" s="363"/>
      <c r="S34" s="364">
        <f>K34+1</f>
        <v>43919</v>
      </c>
      <c r="T34" s="365"/>
      <c r="U34" s="366"/>
      <c r="V34" s="366"/>
      <c r="W34" s="366"/>
      <c r="X34" s="366"/>
      <c r="Y34" s="366"/>
      <c r="Z34" s="367"/>
    </row>
    <row r="35" spans="1:27" s="1" customFormat="1" x14ac:dyDescent="0.25">
      <c r="A35" s="344"/>
      <c r="B35" s="345"/>
      <c r="C35" s="346"/>
      <c r="D35" s="347"/>
      <c r="E35" s="346"/>
      <c r="F35" s="347"/>
      <c r="G35" s="346"/>
      <c r="H35" s="347"/>
      <c r="I35" s="346"/>
      <c r="J35" s="347"/>
      <c r="K35" s="368" t="s">
        <v>147</v>
      </c>
      <c r="L35" s="369"/>
      <c r="M35" s="369"/>
      <c r="N35" s="369"/>
      <c r="O35" s="369"/>
      <c r="P35" s="369"/>
      <c r="Q35" s="369"/>
      <c r="R35" s="370"/>
      <c r="S35" s="344"/>
      <c r="T35" s="345"/>
      <c r="U35" s="345"/>
      <c r="V35" s="345"/>
      <c r="W35" s="345"/>
      <c r="X35" s="345"/>
      <c r="Y35" s="345"/>
      <c r="Z35" s="359"/>
    </row>
    <row r="36" spans="1:27" s="1" customFormat="1" x14ac:dyDescent="0.25">
      <c r="A36" s="344"/>
      <c r="B36" s="345"/>
      <c r="C36" s="346"/>
      <c r="D36" s="347"/>
      <c r="E36" s="346"/>
      <c r="F36" s="347"/>
      <c r="G36" s="346"/>
      <c r="H36" s="347"/>
      <c r="I36" s="346"/>
      <c r="J36" s="347"/>
      <c r="K36" s="346"/>
      <c r="L36" s="358"/>
      <c r="M36" s="358"/>
      <c r="N36" s="358"/>
      <c r="O36" s="358"/>
      <c r="P36" s="358"/>
      <c r="Q36" s="358"/>
      <c r="R36" s="347"/>
      <c r="S36" s="344"/>
      <c r="T36" s="345"/>
      <c r="U36" s="345"/>
      <c r="V36" s="345"/>
      <c r="W36" s="345"/>
      <c r="X36" s="345"/>
      <c r="Y36" s="345"/>
      <c r="Z36" s="359"/>
    </row>
    <row r="37" spans="1:27" s="1" customFormat="1" x14ac:dyDescent="0.25">
      <c r="A37" s="344"/>
      <c r="B37" s="345"/>
      <c r="C37" s="346"/>
      <c r="D37" s="347"/>
      <c r="E37" s="346"/>
      <c r="F37" s="347"/>
      <c r="G37" s="346"/>
      <c r="H37" s="347"/>
      <c r="I37" s="346"/>
      <c r="J37" s="347"/>
      <c r="K37" s="346"/>
      <c r="L37" s="358"/>
      <c r="M37" s="358"/>
      <c r="N37" s="358"/>
      <c r="O37" s="358"/>
      <c r="P37" s="358"/>
      <c r="Q37" s="358"/>
      <c r="R37" s="347"/>
      <c r="S37" s="344"/>
      <c r="T37" s="345"/>
      <c r="U37" s="345"/>
      <c r="V37" s="345"/>
      <c r="W37" s="345"/>
      <c r="X37" s="345"/>
      <c r="Y37" s="345"/>
      <c r="Z37" s="359"/>
    </row>
    <row r="38" spans="1:27" s="1" customFormat="1" x14ac:dyDescent="0.25">
      <c r="A38" s="344"/>
      <c r="B38" s="345"/>
      <c r="C38" s="346"/>
      <c r="D38" s="347"/>
      <c r="E38" s="346"/>
      <c r="F38" s="347"/>
      <c r="G38" s="346"/>
      <c r="H38" s="347"/>
      <c r="I38" s="346"/>
      <c r="J38" s="347"/>
      <c r="K38" s="346"/>
      <c r="L38" s="358"/>
      <c r="M38" s="358"/>
      <c r="N38" s="358"/>
      <c r="O38" s="358"/>
      <c r="P38" s="358"/>
      <c r="Q38" s="358"/>
      <c r="R38" s="347"/>
      <c r="S38" s="344"/>
      <c r="T38" s="345"/>
      <c r="U38" s="345"/>
      <c r="V38" s="345"/>
      <c r="W38" s="345"/>
      <c r="X38" s="345"/>
      <c r="Y38" s="345"/>
      <c r="Z38" s="359"/>
    </row>
    <row r="39" spans="1:27" s="2" customFormat="1" x14ac:dyDescent="0.25">
      <c r="A39" s="350"/>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356"/>
      <c r="AA39" s="1"/>
    </row>
    <row r="40" spans="1:27" ht="18.5" x14ac:dyDescent="0.3">
      <c r="A40" s="45">
        <f>S34+1</f>
        <v>43920</v>
      </c>
      <c r="B40" s="46"/>
      <c r="C40" s="54">
        <f>A40+1</f>
        <v>43921</v>
      </c>
      <c r="D40" s="55"/>
      <c r="E40" s="56" t="s">
        <v>0</v>
      </c>
      <c r="F40" s="57"/>
      <c r="G40" s="57"/>
      <c r="H40" s="57"/>
      <c r="I40" s="57"/>
      <c r="J40" s="57"/>
      <c r="K40" s="57"/>
      <c r="L40" s="57"/>
      <c r="M40" s="57"/>
      <c r="N40" s="57"/>
      <c r="O40" s="57"/>
      <c r="P40" s="57"/>
      <c r="Q40" s="57"/>
      <c r="R40" s="57"/>
      <c r="S40" s="57"/>
      <c r="T40" s="57"/>
      <c r="U40" s="57"/>
      <c r="V40" s="57"/>
      <c r="W40" s="57"/>
      <c r="X40" s="57"/>
      <c r="Y40" s="57"/>
      <c r="Z40" s="66"/>
    </row>
    <row r="41" spans="1:27" x14ac:dyDescent="0.25">
      <c r="A41" s="344"/>
      <c r="B41" s="345"/>
      <c r="C41" s="346"/>
      <c r="D41" s="347"/>
      <c r="E41" s="58"/>
      <c r="F41" s="59"/>
      <c r="G41" s="59"/>
      <c r="H41" s="59"/>
      <c r="I41" s="59"/>
      <c r="J41" s="59"/>
      <c r="K41" s="59"/>
      <c r="L41" s="59"/>
      <c r="M41" s="59"/>
      <c r="N41" s="59"/>
      <c r="O41" s="59"/>
      <c r="P41" s="59"/>
      <c r="Q41" s="59"/>
      <c r="R41" s="59"/>
      <c r="S41" s="59"/>
      <c r="T41" s="59"/>
      <c r="U41" s="59"/>
      <c r="V41" s="59"/>
      <c r="W41" s="59"/>
      <c r="X41" s="59"/>
      <c r="Y41" s="59"/>
      <c r="Z41" s="67"/>
    </row>
    <row r="42" spans="1:27" x14ac:dyDescent="0.25">
      <c r="A42" s="344"/>
      <c r="B42" s="345"/>
      <c r="C42" s="346"/>
      <c r="D42" s="347"/>
      <c r="E42" s="58"/>
      <c r="F42" s="59"/>
      <c r="G42" s="59"/>
      <c r="H42" s="59"/>
      <c r="I42" s="59"/>
      <c r="J42" s="59"/>
      <c r="K42" s="59"/>
      <c r="L42" s="59"/>
      <c r="M42" s="59"/>
      <c r="N42" s="59"/>
      <c r="O42" s="59"/>
      <c r="P42" s="59"/>
      <c r="Q42" s="59"/>
      <c r="R42" s="59"/>
      <c r="S42" s="59"/>
      <c r="T42" s="59"/>
      <c r="U42" s="59"/>
      <c r="V42" s="59"/>
      <c r="W42" s="59"/>
      <c r="X42" s="59"/>
      <c r="Y42" s="59"/>
      <c r="Z42" s="68"/>
    </row>
    <row r="43" spans="1:27" x14ac:dyDescent="0.25">
      <c r="A43" s="344"/>
      <c r="B43" s="345"/>
      <c r="C43" s="346"/>
      <c r="D43" s="347"/>
      <c r="E43" s="58"/>
      <c r="F43" s="59"/>
      <c r="G43" s="59"/>
      <c r="H43" s="59"/>
      <c r="I43" s="59"/>
      <c r="J43" s="59"/>
      <c r="K43" s="59"/>
      <c r="L43" s="59"/>
      <c r="M43" s="59"/>
      <c r="N43" s="59"/>
      <c r="O43" s="59"/>
      <c r="P43" s="59"/>
      <c r="Q43" s="59"/>
      <c r="R43" s="59"/>
      <c r="S43" s="59"/>
      <c r="T43" s="59"/>
      <c r="U43" s="59"/>
      <c r="V43" s="59"/>
      <c r="W43" s="59"/>
      <c r="X43" s="59"/>
      <c r="Y43" s="59"/>
      <c r="Z43" s="68"/>
    </row>
    <row r="44" spans="1:27" x14ac:dyDescent="0.25">
      <c r="A44" s="344"/>
      <c r="B44" s="345"/>
      <c r="C44" s="346"/>
      <c r="D44" s="347"/>
      <c r="E44" s="58"/>
      <c r="F44" s="59"/>
      <c r="G44" s="59"/>
      <c r="H44" s="59"/>
      <c r="I44" s="59"/>
      <c r="J44" s="59"/>
      <c r="K44" s="348" t="s">
        <v>9</v>
      </c>
      <c r="L44" s="348"/>
      <c r="M44" s="348"/>
      <c r="N44" s="348"/>
      <c r="O44" s="348"/>
      <c r="P44" s="348"/>
      <c r="Q44" s="348"/>
      <c r="R44" s="348"/>
      <c r="S44" s="348"/>
      <c r="T44" s="348"/>
      <c r="U44" s="348"/>
      <c r="V44" s="348"/>
      <c r="W44" s="348"/>
      <c r="X44" s="348"/>
      <c r="Y44" s="348"/>
      <c r="Z44" s="349"/>
    </row>
    <row r="45" spans="1:27" s="1" customFormat="1" x14ac:dyDescent="0.25">
      <c r="A45" s="350"/>
      <c r="B45" s="351"/>
      <c r="C45" s="352"/>
      <c r="D45" s="353"/>
      <c r="E45" s="69"/>
      <c r="F45" s="70"/>
      <c r="G45" s="70"/>
      <c r="H45" s="70"/>
      <c r="I45" s="70"/>
      <c r="J45" s="70"/>
      <c r="K45" s="354" t="s">
        <v>8</v>
      </c>
      <c r="L45" s="354"/>
      <c r="M45" s="354"/>
      <c r="N45" s="354"/>
      <c r="O45" s="354"/>
      <c r="P45" s="354"/>
      <c r="Q45" s="354"/>
      <c r="R45" s="354"/>
      <c r="S45" s="354"/>
      <c r="T45" s="354"/>
      <c r="U45" s="354"/>
      <c r="V45" s="354"/>
      <c r="W45" s="354"/>
      <c r="X45" s="354"/>
      <c r="Y45" s="354"/>
      <c r="Z45" s="355"/>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39" priority="3">
      <formula>MONTH(A10)&lt;&gt;MONTH($A$1)</formula>
    </cfRule>
    <cfRule type="expression" dxfId="138" priority="4">
      <formula>OR(WEEKDAY(A10,1)=1,WEEKDAY(A10,1)=7)</formula>
    </cfRule>
  </conditionalFormatting>
  <conditionalFormatting sqref="I10 I16 I22 I28 I34">
    <cfRule type="expression" dxfId="137" priority="1">
      <formula>MONTH(I10)&lt;&gt;MONTH($A$1)</formula>
    </cfRule>
    <cfRule type="expression" dxfId="136" priority="2">
      <formula>OR(WEEKDAY(I10,1)=1,WEEKDAY(I10,1)=7)</formula>
    </cfRule>
  </conditionalFormatting>
  <hyperlinks>
    <hyperlink ref="K45" r:id="rId1" xr:uid="{9B27D3BF-EC62-45D1-ADA8-272328A60024}"/>
    <hyperlink ref="K44:Z44" r:id="rId2" display="Calendar Templates by Vertex42" xr:uid="{BFA2E4DC-72D3-4CE8-A8A9-6932ACB1D801}"/>
    <hyperlink ref="K45:Z45" r:id="rId3" display="https://www.vertex42.com/calendars/" xr:uid="{CFA07FF6-9BD8-4FD8-A46D-846E9F066C9E}"/>
  </hyperlinks>
  <pageMargins left="0.23622047244094491" right="0.23622047244094491" top="0.74803149606299213" bottom="0.74803149606299213" header="0.31496062992125984" footer="0.31496062992125984"/>
  <pageSetup paperSize="9" scale="83" orientation="landscape"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ED63B-F8C7-4A34-A879-64B1E84C11C9}">
  <sheetPr>
    <pageSetUpPr fitToPage="1"/>
  </sheetPr>
  <dimension ref="A1:AA52"/>
  <sheetViews>
    <sheetView topLeftCell="A9" zoomScale="120" zoomScaleNormal="120" workbookViewId="0">
      <selection activeCell="E14" sqref="E14:F14"/>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6" s="3" customFormat="1" ht="15" customHeight="1" x14ac:dyDescent="0.2">
      <c r="A1" s="518">
        <v>44440</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6"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6"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6"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6"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6"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6"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6"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6" s="1" customFormat="1" ht="21" customHeight="1" x14ac:dyDescent="0.25">
      <c r="A9" s="373">
        <f>A10</f>
        <v>44438</v>
      </c>
      <c r="B9" s="374"/>
      <c r="C9" s="374">
        <f>C10</f>
        <v>44439</v>
      </c>
      <c r="D9" s="374"/>
      <c r="E9" s="374">
        <f>E10</f>
        <v>44440</v>
      </c>
      <c r="F9" s="374"/>
      <c r="G9" s="374">
        <f>G10</f>
        <v>44441</v>
      </c>
      <c r="H9" s="374"/>
      <c r="I9" s="374">
        <f>I10</f>
        <v>44442</v>
      </c>
      <c r="J9" s="374"/>
      <c r="K9" s="374">
        <f>K10</f>
        <v>44443</v>
      </c>
      <c r="L9" s="374"/>
      <c r="M9" s="374"/>
      <c r="N9" s="374"/>
      <c r="O9" s="374"/>
      <c r="P9" s="374"/>
      <c r="Q9" s="374"/>
      <c r="R9" s="374"/>
      <c r="S9" s="374">
        <f>S10</f>
        <v>44444</v>
      </c>
      <c r="T9" s="374"/>
      <c r="U9" s="374"/>
      <c r="V9" s="374"/>
      <c r="W9" s="374"/>
      <c r="X9" s="374"/>
      <c r="Y9" s="374"/>
      <c r="Z9" s="375"/>
    </row>
    <row r="10" spans="1:26" s="1" customFormat="1" ht="18.5" x14ac:dyDescent="0.25">
      <c r="A10" s="135">
        <f>$A$1-(WEEKDAY($A$1,1)-(start_day-1))-IF((WEEKDAY($A$1,1)-(start_day-1))&lt;=0,7,0)+1</f>
        <v>44438</v>
      </c>
      <c r="B10" s="127"/>
      <c r="C10" s="125">
        <f>A10+1</f>
        <v>44439</v>
      </c>
      <c r="D10" s="126"/>
      <c r="E10" s="125">
        <f>C10+1</f>
        <v>44440</v>
      </c>
      <c r="F10" s="126"/>
      <c r="G10" s="125">
        <f>E10+1</f>
        <v>44441</v>
      </c>
      <c r="H10" s="126"/>
      <c r="I10" s="125">
        <f>G10+1</f>
        <v>44442</v>
      </c>
      <c r="J10" s="126"/>
      <c r="K10" s="360">
        <f>I10+1</f>
        <v>44443</v>
      </c>
      <c r="L10" s="361"/>
      <c r="M10" s="362"/>
      <c r="N10" s="362"/>
      <c r="O10" s="362"/>
      <c r="P10" s="362"/>
      <c r="Q10" s="362"/>
      <c r="R10" s="363"/>
      <c r="S10" s="364">
        <f>K10+1</f>
        <v>44444</v>
      </c>
      <c r="T10" s="365"/>
      <c r="U10" s="366"/>
      <c r="V10" s="366"/>
      <c r="W10" s="366"/>
      <c r="X10" s="366"/>
      <c r="Y10" s="366"/>
      <c r="Z10" s="536"/>
    </row>
    <row r="11" spans="1:26" s="1" customFormat="1" x14ac:dyDescent="0.25">
      <c r="A11" s="533" t="s">
        <v>67</v>
      </c>
      <c r="B11" s="425"/>
      <c r="C11" s="527" t="s">
        <v>481</v>
      </c>
      <c r="D11" s="620"/>
      <c r="E11" s="346" t="s">
        <v>60</v>
      </c>
      <c r="F11" s="347"/>
      <c r="G11" s="346" t="s">
        <v>26</v>
      </c>
      <c r="H11" s="347"/>
      <c r="I11" s="381" t="s">
        <v>370</v>
      </c>
      <c r="J11" s="382"/>
      <c r="K11" s="381" t="s">
        <v>372</v>
      </c>
      <c r="L11" s="542"/>
      <c r="M11" s="542"/>
      <c r="N11" s="542"/>
      <c r="O11" s="542"/>
      <c r="P11" s="542"/>
      <c r="Q11" s="542"/>
      <c r="R11" s="382"/>
      <c r="S11" s="376" t="s">
        <v>373</v>
      </c>
      <c r="T11" s="506"/>
      <c r="U11" s="506"/>
      <c r="V11" s="506"/>
      <c r="W11" s="506"/>
      <c r="X11" s="506"/>
      <c r="Y11" s="506"/>
      <c r="Z11" s="580"/>
    </row>
    <row r="12" spans="1:26" s="1" customFormat="1" x14ac:dyDescent="0.25">
      <c r="A12" s="546" t="s">
        <v>368</v>
      </c>
      <c r="B12" s="506"/>
      <c r="C12" s="346"/>
      <c r="D12" s="347"/>
      <c r="E12" s="346" t="s">
        <v>450</v>
      </c>
      <c r="F12" s="347"/>
      <c r="G12" s="527" t="s">
        <v>481</v>
      </c>
      <c r="H12" s="620"/>
      <c r="I12" s="381" t="s">
        <v>371</v>
      </c>
      <c r="J12" s="382"/>
      <c r="K12" s="527" t="s">
        <v>481</v>
      </c>
      <c r="L12" s="620"/>
      <c r="M12" s="620"/>
      <c r="N12" s="620"/>
      <c r="O12" s="620"/>
      <c r="P12" s="620"/>
      <c r="Q12" s="620"/>
      <c r="R12" s="529"/>
      <c r="S12" s="376" t="s">
        <v>137</v>
      </c>
      <c r="T12" s="506"/>
      <c r="U12" s="506"/>
      <c r="V12" s="506"/>
      <c r="W12" s="506"/>
      <c r="X12" s="506"/>
      <c r="Y12" s="506"/>
      <c r="Z12" s="580"/>
    </row>
    <row r="13" spans="1:26" s="1" customFormat="1" x14ac:dyDescent="0.25">
      <c r="A13" s="619" t="s">
        <v>481</v>
      </c>
      <c r="B13" s="620"/>
      <c r="C13" s="346"/>
      <c r="D13" s="347"/>
      <c r="E13" s="346" t="s">
        <v>451</v>
      </c>
      <c r="F13" s="347"/>
      <c r="G13" s="346"/>
      <c r="H13" s="347"/>
      <c r="I13" s="527" t="s">
        <v>481</v>
      </c>
      <c r="J13" s="620"/>
      <c r="K13" s="527" t="s">
        <v>484</v>
      </c>
      <c r="L13" s="620"/>
      <c r="M13" s="620"/>
      <c r="N13" s="620"/>
      <c r="O13" s="620"/>
      <c r="P13" s="620"/>
      <c r="Q13" s="620"/>
      <c r="R13" s="529"/>
      <c r="S13" s="527" t="s">
        <v>481</v>
      </c>
      <c r="T13" s="620"/>
      <c r="U13" s="620"/>
      <c r="V13" s="620"/>
      <c r="W13" s="620"/>
      <c r="X13" s="620"/>
      <c r="Y13" s="620"/>
      <c r="Z13" s="621"/>
    </row>
    <row r="14" spans="1:26" s="1" customFormat="1" x14ac:dyDescent="0.25">
      <c r="A14" s="533"/>
      <c r="B14" s="425"/>
      <c r="C14" s="346"/>
      <c r="D14" s="347"/>
      <c r="E14" s="381" t="s">
        <v>369</v>
      </c>
      <c r="F14" s="382"/>
      <c r="G14" s="346"/>
      <c r="H14" s="347"/>
      <c r="I14" s="527" t="s">
        <v>484</v>
      </c>
      <c r="J14" s="529"/>
      <c r="K14" s="527" t="s">
        <v>485</v>
      </c>
      <c r="L14" s="620"/>
      <c r="M14" s="620"/>
      <c r="N14" s="620"/>
      <c r="O14" s="620"/>
      <c r="P14" s="620"/>
      <c r="Q14" s="620"/>
      <c r="R14" s="529"/>
      <c r="S14" s="527" t="s">
        <v>484</v>
      </c>
      <c r="T14" s="620"/>
      <c r="U14" s="620"/>
      <c r="V14" s="620"/>
      <c r="W14" s="620"/>
      <c r="X14" s="620"/>
      <c r="Y14" s="620"/>
      <c r="Z14" s="621"/>
    </row>
    <row r="15" spans="1:26" s="1" customFormat="1" x14ac:dyDescent="0.25">
      <c r="A15" s="533"/>
      <c r="B15" s="423"/>
      <c r="C15" s="346"/>
      <c r="D15" s="423"/>
      <c r="E15" s="381" t="s">
        <v>567</v>
      </c>
      <c r="F15" s="483"/>
      <c r="G15" s="346"/>
      <c r="H15" s="423"/>
      <c r="I15" s="400"/>
      <c r="J15" s="637"/>
      <c r="K15" s="527" t="s">
        <v>489</v>
      </c>
      <c r="L15" s="651"/>
      <c r="M15" s="651"/>
      <c r="N15" s="651"/>
      <c r="O15" s="651"/>
      <c r="P15" s="651"/>
      <c r="Q15" s="651"/>
      <c r="R15" s="423"/>
      <c r="S15" s="527" t="s">
        <v>489</v>
      </c>
      <c r="T15" s="651"/>
      <c r="U15" s="651"/>
      <c r="V15" s="651"/>
      <c r="W15" s="651"/>
      <c r="X15" s="651"/>
      <c r="Y15" s="651"/>
      <c r="Z15" s="652"/>
    </row>
    <row r="16" spans="1:26" s="1" customFormat="1" x14ac:dyDescent="0.25">
      <c r="A16" s="237"/>
      <c r="B16" s="238"/>
      <c r="C16" s="234"/>
      <c r="D16" s="236"/>
      <c r="E16" s="346" t="s">
        <v>679</v>
      </c>
      <c r="F16" s="396"/>
      <c r="G16" s="346"/>
      <c r="H16" s="423"/>
      <c r="I16" s="235"/>
      <c r="J16" s="239"/>
      <c r="K16" s="400"/>
      <c r="L16" s="636"/>
      <c r="M16" s="636"/>
      <c r="N16" s="636"/>
      <c r="O16" s="636"/>
      <c r="P16" s="636"/>
      <c r="Q16" s="636"/>
      <c r="R16" s="637"/>
      <c r="S16" s="400"/>
      <c r="T16" s="636"/>
      <c r="U16" s="636"/>
      <c r="V16" s="636"/>
      <c r="W16" s="636"/>
      <c r="X16" s="636"/>
      <c r="Y16" s="636"/>
      <c r="Z16" s="638"/>
    </row>
    <row r="17" spans="1:27" s="2" customFormat="1" ht="13.25" customHeight="1" x14ac:dyDescent="0.25">
      <c r="A17" s="544"/>
      <c r="B17" s="351"/>
      <c r="C17" s="352"/>
      <c r="D17" s="353"/>
      <c r="E17" s="527" t="s">
        <v>481</v>
      </c>
      <c r="F17" s="620"/>
      <c r="G17" s="352"/>
      <c r="H17" s="353"/>
      <c r="I17" s="648" t="s">
        <v>640</v>
      </c>
      <c r="J17" s="649"/>
      <c r="K17" s="402" t="s">
        <v>524</v>
      </c>
      <c r="L17" s="650"/>
      <c r="M17" s="650"/>
      <c r="N17" s="650"/>
      <c r="O17" s="650"/>
      <c r="P17" s="650"/>
      <c r="Q17" s="650"/>
      <c r="R17" s="403"/>
      <c r="S17" s="402" t="s">
        <v>651</v>
      </c>
      <c r="T17" s="650"/>
      <c r="U17" s="650"/>
      <c r="V17" s="650"/>
      <c r="W17" s="650"/>
      <c r="X17" s="650"/>
      <c r="Y17" s="650"/>
      <c r="Z17" s="653"/>
      <c r="AA17" s="1"/>
    </row>
    <row r="18" spans="1:27" s="1" customFormat="1" ht="18.5" x14ac:dyDescent="0.25">
      <c r="A18" s="135">
        <f>S10+1</f>
        <v>44445</v>
      </c>
      <c r="B18" s="127"/>
      <c r="C18" s="125">
        <f>A18+1</f>
        <v>44446</v>
      </c>
      <c r="D18" s="126"/>
      <c r="E18" s="125">
        <f>C18+1</f>
        <v>44447</v>
      </c>
      <c r="F18" s="126"/>
      <c r="G18" s="125">
        <f>E18+1</f>
        <v>44448</v>
      </c>
      <c r="H18" s="126"/>
      <c r="I18" s="125">
        <f>G18+1</f>
        <v>44449</v>
      </c>
      <c r="J18" s="126"/>
      <c r="K18" s="360">
        <f>I18+1</f>
        <v>44450</v>
      </c>
      <c r="L18" s="361"/>
      <c r="M18" s="362"/>
      <c r="N18" s="362"/>
      <c r="O18" s="362"/>
      <c r="P18" s="362"/>
      <c r="Q18" s="362"/>
      <c r="R18" s="363"/>
      <c r="S18" s="364">
        <f>K18+1</f>
        <v>44451</v>
      </c>
      <c r="T18" s="365"/>
      <c r="U18" s="366"/>
      <c r="V18" s="366"/>
      <c r="W18" s="366"/>
      <c r="X18" s="366"/>
      <c r="Y18" s="366"/>
      <c r="Z18" s="536"/>
    </row>
    <row r="19" spans="1:27" s="1" customFormat="1" x14ac:dyDescent="0.25">
      <c r="A19" s="533" t="s">
        <v>452</v>
      </c>
      <c r="B19" s="425"/>
      <c r="C19" s="346" t="s">
        <v>676</v>
      </c>
      <c r="D19" s="347"/>
      <c r="E19" s="346" t="s">
        <v>454</v>
      </c>
      <c r="F19" s="347"/>
      <c r="G19" s="381" t="s">
        <v>119</v>
      </c>
      <c r="H19" s="382"/>
      <c r="I19" s="400" t="s">
        <v>591</v>
      </c>
      <c r="J19" s="401"/>
      <c r="K19" s="400" t="s">
        <v>523</v>
      </c>
      <c r="L19" s="585"/>
      <c r="M19" s="585"/>
      <c r="N19" s="585"/>
      <c r="O19" s="585"/>
      <c r="P19" s="585"/>
      <c r="Q19" s="585"/>
      <c r="R19" s="401"/>
      <c r="S19" s="456" t="s">
        <v>523</v>
      </c>
      <c r="T19" s="559"/>
      <c r="U19" s="559"/>
      <c r="V19" s="559"/>
      <c r="W19" s="559"/>
      <c r="X19" s="559"/>
      <c r="Y19" s="559"/>
      <c r="Z19" s="584"/>
    </row>
    <row r="20" spans="1:27" s="1" customFormat="1" x14ac:dyDescent="0.25">
      <c r="A20" s="533" t="s">
        <v>453</v>
      </c>
      <c r="B20" s="425"/>
      <c r="C20" s="346" t="s">
        <v>680</v>
      </c>
      <c r="D20" s="347"/>
      <c r="E20" s="346" t="s">
        <v>455</v>
      </c>
      <c r="F20" s="347"/>
      <c r="G20" s="346" t="s">
        <v>501</v>
      </c>
      <c r="H20" s="347"/>
      <c r="I20" s="346" t="s">
        <v>633</v>
      </c>
      <c r="J20" s="347"/>
      <c r="K20" s="599" t="s">
        <v>632</v>
      </c>
      <c r="L20" s="634"/>
      <c r="M20" s="634"/>
      <c r="N20" s="634"/>
      <c r="O20" s="634"/>
      <c r="P20" s="634"/>
      <c r="Q20" s="634"/>
      <c r="R20" s="600"/>
      <c r="S20" s="599" t="s">
        <v>632</v>
      </c>
      <c r="T20" s="634"/>
      <c r="U20" s="634"/>
      <c r="V20" s="634"/>
      <c r="W20" s="634"/>
      <c r="X20" s="634"/>
      <c r="Y20" s="634"/>
      <c r="Z20" s="635"/>
    </row>
    <row r="21" spans="1:27" s="1" customFormat="1" x14ac:dyDescent="0.25">
      <c r="A21" s="533"/>
      <c r="B21" s="425"/>
      <c r="C21" s="346"/>
      <c r="D21" s="347"/>
      <c r="E21" s="381" t="s">
        <v>367</v>
      </c>
      <c r="F21" s="382"/>
      <c r="G21" s="581" t="s">
        <v>595</v>
      </c>
      <c r="H21" s="582"/>
      <c r="I21" s="346"/>
      <c r="J21" s="347"/>
      <c r="K21" s="400" t="s">
        <v>591</v>
      </c>
      <c r="L21" s="585"/>
      <c r="M21" s="585"/>
      <c r="N21" s="585"/>
      <c r="O21" s="585"/>
      <c r="P21" s="585"/>
      <c r="Q21" s="585"/>
      <c r="R21" s="401"/>
      <c r="S21" s="456" t="s">
        <v>591</v>
      </c>
      <c r="T21" s="559"/>
      <c r="U21" s="559"/>
      <c r="V21" s="559"/>
      <c r="W21" s="559"/>
      <c r="X21" s="559"/>
      <c r="Y21" s="559"/>
      <c r="Z21" s="584"/>
    </row>
    <row r="22" spans="1:27" s="1" customFormat="1" x14ac:dyDescent="0.25">
      <c r="A22" s="533"/>
      <c r="B22" s="425"/>
      <c r="C22" s="346"/>
      <c r="D22" s="347"/>
      <c r="E22" s="381" t="s">
        <v>566</v>
      </c>
      <c r="F22" s="382"/>
      <c r="G22" s="346"/>
      <c r="H22" s="347"/>
      <c r="I22" s="386"/>
      <c r="J22" s="387"/>
      <c r="K22" s="368" t="s">
        <v>633</v>
      </c>
      <c r="L22" s="594"/>
      <c r="M22" s="594"/>
      <c r="N22" s="594"/>
      <c r="O22" s="594"/>
      <c r="P22" s="594"/>
      <c r="Q22" s="594"/>
      <c r="R22" s="370"/>
      <c r="S22" s="376"/>
      <c r="T22" s="506"/>
      <c r="U22" s="506"/>
      <c r="V22" s="506"/>
      <c r="W22" s="506"/>
      <c r="X22" s="506"/>
      <c r="Y22" s="506"/>
      <c r="Z22" s="580"/>
    </row>
    <row r="23" spans="1:27" s="1" customFormat="1" x14ac:dyDescent="0.25">
      <c r="A23" s="232"/>
      <c r="B23" s="230"/>
      <c r="C23" s="225"/>
      <c r="D23" s="226"/>
      <c r="E23" s="346" t="s">
        <v>720</v>
      </c>
      <c r="F23" s="347"/>
      <c r="G23" s="225"/>
      <c r="H23" s="226"/>
      <c r="I23" s="228"/>
      <c r="J23" s="229"/>
      <c r="K23" s="381" t="s">
        <v>660</v>
      </c>
      <c r="L23" s="542"/>
      <c r="M23" s="542"/>
      <c r="N23" s="542"/>
      <c r="O23" s="542"/>
      <c r="P23" s="542"/>
      <c r="Q23" s="542"/>
      <c r="R23" s="382"/>
      <c r="S23" s="227"/>
      <c r="T23" s="231"/>
      <c r="U23" s="231"/>
      <c r="V23" s="231"/>
      <c r="W23" s="231"/>
      <c r="X23" s="231"/>
      <c r="Y23" s="231"/>
      <c r="Z23" s="233"/>
    </row>
    <row r="24" spans="1:27" s="1" customFormat="1" x14ac:dyDescent="0.25">
      <c r="A24" s="212"/>
      <c r="B24" s="211"/>
      <c r="C24" s="205"/>
      <c r="D24" s="206"/>
      <c r="E24" s="346" t="s">
        <v>721</v>
      </c>
      <c r="F24" s="347"/>
      <c r="G24" s="205"/>
      <c r="H24" s="206"/>
      <c r="I24" s="207"/>
      <c r="J24" s="208"/>
      <c r="K24" s="381" t="s">
        <v>654</v>
      </c>
      <c r="L24" s="542"/>
      <c r="M24" s="542"/>
      <c r="N24" s="542"/>
      <c r="O24" s="542"/>
      <c r="P24" s="542"/>
      <c r="Q24" s="542"/>
      <c r="R24" s="382"/>
      <c r="S24" s="209"/>
      <c r="T24" s="210"/>
      <c r="U24" s="210"/>
      <c r="V24" s="210"/>
      <c r="W24" s="210"/>
      <c r="X24" s="210"/>
      <c r="Y24" s="210"/>
      <c r="Z24" s="213"/>
    </row>
    <row r="25" spans="1:27" s="2" customFormat="1" ht="13.25" customHeight="1" x14ac:dyDescent="0.25">
      <c r="A25" s="544"/>
      <c r="B25" s="351"/>
      <c r="C25" s="352"/>
      <c r="D25" s="353"/>
      <c r="E25" s="648" t="s">
        <v>641</v>
      </c>
      <c r="F25" s="649"/>
      <c r="G25" s="648" t="s">
        <v>641</v>
      </c>
      <c r="H25" s="649"/>
      <c r="I25" s="639" t="s">
        <v>480</v>
      </c>
      <c r="J25" s="642"/>
      <c r="K25" s="639" t="s">
        <v>480</v>
      </c>
      <c r="L25" s="640"/>
      <c r="M25" s="640"/>
      <c r="N25" s="640"/>
      <c r="O25" s="640"/>
      <c r="P25" s="640"/>
      <c r="Q25" s="640"/>
      <c r="R25" s="642"/>
      <c r="S25" s="639" t="s">
        <v>480</v>
      </c>
      <c r="T25" s="640"/>
      <c r="U25" s="640"/>
      <c r="V25" s="640"/>
      <c r="W25" s="640"/>
      <c r="X25" s="640"/>
      <c r="Y25" s="640"/>
      <c r="Z25" s="641"/>
      <c r="AA25" s="1"/>
    </row>
    <row r="26" spans="1:27" s="1" customFormat="1" ht="18.5" x14ac:dyDescent="0.25">
      <c r="A26" s="135">
        <f>S18+1</f>
        <v>44452</v>
      </c>
      <c r="B26" s="127"/>
      <c r="C26" s="125">
        <f>A26+1</f>
        <v>44453</v>
      </c>
      <c r="D26" s="126"/>
      <c r="E26" s="125">
        <f>C26+1</f>
        <v>44454</v>
      </c>
      <c r="F26" s="126"/>
      <c r="G26" s="125">
        <f>E26+1</f>
        <v>44455</v>
      </c>
      <c r="H26" s="126"/>
      <c r="I26" s="125">
        <f>G26+1</f>
        <v>44456</v>
      </c>
      <c r="J26" s="126"/>
      <c r="K26" s="360">
        <f>I26+1</f>
        <v>44457</v>
      </c>
      <c r="L26" s="361"/>
      <c r="M26" s="362"/>
      <c r="N26" s="362"/>
      <c r="O26" s="362"/>
      <c r="P26" s="362"/>
      <c r="Q26" s="362"/>
      <c r="R26" s="363"/>
      <c r="S26" s="364">
        <f>K26+1</f>
        <v>44458</v>
      </c>
      <c r="T26" s="365"/>
      <c r="U26" s="366"/>
      <c r="V26" s="366"/>
      <c r="W26" s="366"/>
      <c r="X26" s="366"/>
      <c r="Y26" s="366"/>
      <c r="Z26" s="536"/>
    </row>
    <row r="27" spans="1:27" s="1" customFormat="1" x14ac:dyDescent="0.25">
      <c r="A27" s="533" t="s">
        <v>67</v>
      </c>
      <c r="B27" s="425"/>
      <c r="C27" s="346" t="s">
        <v>518</v>
      </c>
      <c r="D27" s="347"/>
      <c r="E27" s="346" t="s">
        <v>60</v>
      </c>
      <c r="F27" s="347"/>
      <c r="G27" s="346" t="s">
        <v>26</v>
      </c>
      <c r="H27" s="347"/>
      <c r="I27" s="400" t="s">
        <v>459</v>
      </c>
      <c r="J27" s="401"/>
      <c r="K27" s="400" t="s">
        <v>459</v>
      </c>
      <c r="L27" s="585"/>
      <c r="M27" s="585"/>
      <c r="N27" s="585"/>
      <c r="O27" s="585"/>
      <c r="P27" s="585"/>
      <c r="Q27" s="585"/>
      <c r="R27" s="401"/>
      <c r="S27" s="456" t="s">
        <v>459</v>
      </c>
      <c r="T27" s="559"/>
      <c r="U27" s="559"/>
      <c r="V27" s="559"/>
      <c r="W27" s="559"/>
      <c r="X27" s="559"/>
      <c r="Y27" s="559"/>
      <c r="Z27" s="584"/>
    </row>
    <row r="28" spans="1:27" s="1" customFormat="1" x14ac:dyDescent="0.25">
      <c r="A28" s="533" t="s">
        <v>457</v>
      </c>
      <c r="B28" s="425"/>
      <c r="C28" s="346" t="s">
        <v>517</v>
      </c>
      <c r="D28" s="347"/>
      <c r="E28" s="346" t="s">
        <v>458</v>
      </c>
      <c r="F28" s="347"/>
      <c r="G28" s="553" t="s">
        <v>621</v>
      </c>
      <c r="H28" s="555"/>
      <c r="I28" s="346"/>
      <c r="J28" s="347"/>
      <c r="K28" s="381" t="s">
        <v>607</v>
      </c>
      <c r="L28" s="542"/>
      <c r="M28" s="542"/>
      <c r="N28" s="542"/>
      <c r="O28" s="542"/>
      <c r="P28" s="542"/>
      <c r="Q28" s="542"/>
      <c r="R28" s="382"/>
      <c r="S28" s="376" t="s">
        <v>564</v>
      </c>
      <c r="T28" s="506"/>
      <c r="U28" s="506"/>
      <c r="V28" s="506"/>
      <c r="W28" s="506"/>
      <c r="X28" s="506"/>
      <c r="Y28" s="506"/>
      <c r="Z28" s="580"/>
    </row>
    <row r="29" spans="1:27" s="1" customFormat="1" x14ac:dyDescent="0.25">
      <c r="A29" s="533"/>
      <c r="B29" s="425"/>
      <c r="C29" s="346"/>
      <c r="D29" s="347"/>
      <c r="E29" s="381" t="s">
        <v>378</v>
      </c>
      <c r="F29" s="382"/>
      <c r="G29" s="346"/>
      <c r="H29" s="347"/>
      <c r="I29" s="346"/>
      <c r="J29" s="347"/>
      <c r="K29" s="527" t="s">
        <v>668</v>
      </c>
      <c r="L29" s="620"/>
      <c r="M29" s="620"/>
      <c r="N29" s="620"/>
      <c r="O29" s="620"/>
      <c r="P29" s="620"/>
      <c r="Q29" s="620"/>
      <c r="R29" s="529"/>
      <c r="S29" s="344" t="s">
        <v>608</v>
      </c>
      <c r="T29" s="425"/>
      <c r="U29" s="425"/>
      <c r="V29" s="425"/>
      <c r="W29" s="425"/>
      <c r="X29" s="425"/>
      <c r="Y29" s="425"/>
      <c r="Z29" s="540"/>
    </row>
    <row r="30" spans="1:27" s="1" customFormat="1" x14ac:dyDescent="0.25">
      <c r="A30" s="533"/>
      <c r="B30" s="425"/>
      <c r="C30" s="346"/>
      <c r="D30" s="347"/>
      <c r="E30" s="381" t="s">
        <v>565</v>
      </c>
      <c r="F30" s="382"/>
      <c r="G30" s="346"/>
      <c r="H30" s="347"/>
      <c r="I30" s="346"/>
      <c r="J30" s="347"/>
      <c r="K30" s="346"/>
      <c r="L30" s="541"/>
      <c r="M30" s="541"/>
      <c r="N30" s="541"/>
      <c r="O30" s="541"/>
      <c r="P30" s="541"/>
      <c r="Q30" s="541"/>
      <c r="R30" s="347"/>
      <c r="S30" s="344" t="s">
        <v>672</v>
      </c>
      <c r="T30" s="425"/>
      <c r="U30" s="425"/>
      <c r="V30" s="425"/>
      <c r="W30" s="425"/>
      <c r="X30" s="425"/>
      <c r="Y30" s="425"/>
      <c r="Z30" s="540"/>
    </row>
    <row r="31" spans="1:27" s="1" customFormat="1" x14ac:dyDescent="0.25">
      <c r="A31" s="249"/>
      <c r="B31" s="248"/>
      <c r="C31" s="246"/>
      <c r="D31" s="247"/>
      <c r="E31" s="346" t="s">
        <v>63</v>
      </c>
      <c r="F31" s="347"/>
      <c r="G31" s="246"/>
      <c r="H31" s="247"/>
      <c r="I31" s="246"/>
      <c r="J31" s="247"/>
      <c r="K31" s="246"/>
      <c r="L31" s="251"/>
      <c r="M31" s="251"/>
      <c r="N31" s="251"/>
      <c r="O31" s="251"/>
      <c r="P31" s="251"/>
      <c r="Q31" s="251"/>
      <c r="R31" s="247"/>
      <c r="S31" s="245"/>
      <c r="T31" s="248"/>
      <c r="U31" s="248"/>
      <c r="V31" s="248"/>
      <c r="W31" s="248"/>
      <c r="X31" s="248"/>
      <c r="Y31" s="248"/>
      <c r="Z31" s="250"/>
    </row>
    <row r="32" spans="1:27" s="2" customFormat="1" x14ac:dyDescent="0.25">
      <c r="A32" s="544"/>
      <c r="B32" s="351"/>
      <c r="C32" s="352"/>
      <c r="D32" s="353"/>
      <c r="E32" s="352" t="s">
        <v>61</v>
      </c>
      <c r="F32" s="353"/>
      <c r="G32" s="352"/>
      <c r="H32" s="353"/>
      <c r="I32" s="352"/>
      <c r="J32" s="353"/>
      <c r="K32" s="352"/>
      <c r="L32" s="357"/>
      <c r="M32" s="357"/>
      <c r="N32" s="357"/>
      <c r="O32" s="357"/>
      <c r="P32" s="357"/>
      <c r="Q32" s="357"/>
      <c r="R32" s="353"/>
      <c r="S32" s="350"/>
      <c r="T32" s="351"/>
      <c r="U32" s="351"/>
      <c r="V32" s="351"/>
      <c r="W32" s="351"/>
      <c r="X32" s="351"/>
      <c r="Y32" s="351"/>
      <c r="Z32" s="543"/>
      <c r="AA32" s="1"/>
    </row>
    <row r="33" spans="1:27" s="1" customFormat="1" ht="18.5" x14ac:dyDescent="0.25">
      <c r="A33" s="135">
        <f>S26+1</f>
        <v>44459</v>
      </c>
      <c r="B33" s="127"/>
      <c r="C33" s="125">
        <f>A33+1</f>
        <v>44460</v>
      </c>
      <c r="D33" s="126"/>
      <c r="E33" s="125">
        <f>C33+1</f>
        <v>44461</v>
      </c>
      <c r="F33" s="126"/>
      <c r="G33" s="125">
        <f>E33+1</f>
        <v>44462</v>
      </c>
      <c r="H33" s="126"/>
      <c r="I33" s="125">
        <f>G33+1</f>
        <v>44463</v>
      </c>
      <c r="J33" s="126"/>
      <c r="K33" s="360">
        <f>I33+1</f>
        <v>44464</v>
      </c>
      <c r="L33" s="361"/>
      <c r="M33" s="362"/>
      <c r="N33" s="362"/>
      <c r="O33" s="362"/>
      <c r="P33" s="362"/>
      <c r="Q33" s="362"/>
      <c r="R33" s="363"/>
      <c r="S33" s="364">
        <f>K33+1</f>
        <v>44465</v>
      </c>
      <c r="T33" s="365"/>
      <c r="U33" s="366"/>
      <c r="V33" s="366"/>
      <c r="W33" s="366"/>
      <c r="X33" s="366"/>
      <c r="Y33" s="366"/>
      <c r="Z33" s="536"/>
    </row>
    <row r="34" spans="1:27" s="1" customFormat="1" x14ac:dyDescent="0.25">
      <c r="A34" s="533" t="s">
        <v>460</v>
      </c>
      <c r="B34" s="425"/>
      <c r="C34" s="346" t="s">
        <v>461</v>
      </c>
      <c r="D34" s="347"/>
      <c r="E34" s="346" t="s">
        <v>462</v>
      </c>
      <c r="F34" s="347"/>
      <c r="G34" s="346" t="s">
        <v>723</v>
      </c>
      <c r="H34" s="347"/>
      <c r="I34" s="381" t="s">
        <v>138</v>
      </c>
      <c r="J34" s="382"/>
      <c r="K34" s="588" t="s">
        <v>509</v>
      </c>
      <c r="L34" s="590"/>
      <c r="M34" s="590"/>
      <c r="N34" s="590"/>
      <c r="O34" s="590"/>
      <c r="P34" s="590"/>
      <c r="Q34" s="590"/>
      <c r="R34" s="589"/>
      <c r="S34" s="405" t="s">
        <v>509</v>
      </c>
      <c r="T34" s="591"/>
      <c r="U34" s="591"/>
      <c r="V34" s="591"/>
      <c r="W34" s="591"/>
      <c r="X34" s="591"/>
      <c r="Y34" s="591"/>
      <c r="Z34" s="592"/>
    </row>
    <row r="35" spans="1:27" s="1" customFormat="1" x14ac:dyDescent="0.25">
      <c r="A35" s="533"/>
      <c r="B35" s="425"/>
      <c r="C35" s="346" t="s">
        <v>722</v>
      </c>
      <c r="D35" s="347"/>
      <c r="E35" s="346" t="s">
        <v>428</v>
      </c>
      <c r="F35" s="347"/>
      <c r="G35" s="346"/>
      <c r="H35" s="347"/>
      <c r="I35" s="346"/>
      <c r="J35" s="347"/>
      <c r="K35" s="368" t="s">
        <v>597</v>
      </c>
      <c r="L35" s="594"/>
      <c r="M35" s="594"/>
      <c r="N35" s="594"/>
      <c r="O35" s="594"/>
      <c r="P35" s="594"/>
      <c r="Q35" s="594"/>
      <c r="R35" s="370"/>
      <c r="S35" s="344" t="s">
        <v>71</v>
      </c>
      <c r="T35" s="425"/>
      <c r="U35" s="425"/>
      <c r="V35" s="425"/>
      <c r="W35" s="425"/>
      <c r="X35" s="425"/>
      <c r="Y35" s="425"/>
      <c r="Z35" s="540"/>
    </row>
    <row r="36" spans="1:27" s="1" customFormat="1" x14ac:dyDescent="0.25">
      <c r="A36" s="533"/>
      <c r="B36" s="425"/>
      <c r="C36" s="346" t="s">
        <v>726</v>
      </c>
      <c r="D36" s="347"/>
      <c r="E36" s="346" t="s">
        <v>63</v>
      </c>
      <c r="F36" s="347"/>
      <c r="G36" s="346"/>
      <c r="H36" s="347"/>
      <c r="I36" s="346"/>
      <c r="J36" s="347"/>
      <c r="K36" s="346" t="s">
        <v>519</v>
      </c>
      <c r="L36" s="541"/>
      <c r="M36" s="541"/>
      <c r="N36" s="541"/>
      <c r="O36" s="541"/>
      <c r="P36" s="541"/>
      <c r="Q36" s="541"/>
      <c r="R36" s="347"/>
      <c r="S36" s="344" t="s">
        <v>35</v>
      </c>
      <c r="T36" s="425"/>
      <c r="U36" s="425"/>
      <c r="V36" s="425"/>
      <c r="W36" s="425"/>
      <c r="X36" s="425"/>
      <c r="Y36" s="425"/>
      <c r="Z36" s="540"/>
    </row>
    <row r="37" spans="1:27" s="1" customFormat="1" x14ac:dyDescent="0.25">
      <c r="A37" s="156"/>
      <c r="B37" s="155"/>
      <c r="C37" s="153"/>
      <c r="D37" s="154"/>
      <c r="E37" s="346" t="s">
        <v>54</v>
      </c>
      <c r="F37" s="347"/>
      <c r="G37" s="153"/>
      <c r="H37" s="154"/>
      <c r="I37" s="153"/>
      <c r="J37" s="154"/>
      <c r="K37" s="381" t="s">
        <v>344</v>
      </c>
      <c r="L37" s="542"/>
      <c r="M37" s="542"/>
      <c r="N37" s="542"/>
      <c r="O37" s="542"/>
      <c r="P37" s="542"/>
      <c r="Q37" s="542"/>
      <c r="R37" s="382"/>
      <c r="S37" s="456" t="s">
        <v>275</v>
      </c>
      <c r="T37" s="559"/>
      <c r="U37" s="559"/>
      <c r="V37" s="559"/>
      <c r="W37" s="559"/>
      <c r="X37" s="559"/>
      <c r="Y37" s="559"/>
      <c r="Z37" s="584"/>
    </row>
    <row r="38" spans="1:27" s="1" customFormat="1" x14ac:dyDescent="0.25">
      <c r="A38" s="533"/>
      <c r="B38" s="425"/>
      <c r="C38" s="346"/>
      <c r="D38" s="347"/>
      <c r="E38" s="346"/>
      <c r="F38" s="347"/>
      <c r="G38" s="346"/>
      <c r="H38" s="347"/>
      <c r="I38" s="346"/>
      <c r="J38" s="347"/>
      <c r="K38" s="381" t="s">
        <v>138</v>
      </c>
      <c r="L38" s="542"/>
      <c r="M38" s="542"/>
      <c r="N38" s="542"/>
      <c r="O38" s="542"/>
      <c r="P38" s="542"/>
      <c r="Q38" s="542"/>
      <c r="R38" s="382"/>
      <c r="S38" s="344" t="s">
        <v>445</v>
      </c>
      <c r="T38" s="425"/>
      <c r="U38" s="425"/>
      <c r="V38" s="425"/>
      <c r="W38" s="425"/>
      <c r="X38" s="425"/>
      <c r="Y38" s="425"/>
      <c r="Z38" s="540"/>
    </row>
    <row r="39" spans="1:27" s="1" customFormat="1" x14ac:dyDescent="0.25">
      <c r="A39" s="218"/>
      <c r="B39" s="217"/>
      <c r="C39" s="215"/>
      <c r="D39" s="216"/>
      <c r="E39" s="215"/>
      <c r="F39" s="216"/>
      <c r="G39" s="215"/>
      <c r="H39" s="216"/>
      <c r="I39" s="215"/>
      <c r="J39" s="216"/>
      <c r="K39" s="581" t="s">
        <v>655</v>
      </c>
      <c r="L39" s="586"/>
      <c r="M39" s="586"/>
      <c r="N39" s="586"/>
      <c r="O39" s="586"/>
      <c r="P39" s="586"/>
      <c r="Q39" s="586"/>
      <c r="R39" s="582"/>
      <c r="S39" s="214"/>
      <c r="T39" s="217"/>
      <c r="U39" s="217"/>
      <c r="V39" s="217"/>
      <c r="W39" s="217"/>
      <c r="X39" s="217"/>
      <c r="Y39" s="217"/>
      <c r="Z39" s="219"/>
    </row>
    <row r="40" spans="1:27" s="2" customFormat="1" x14ac:dyDescent="0.25">
      <c r="A40" s="544"/>
      <c r="B40" s="351"/>
      <c r="C40" s="352"/>
      <c r="D40" s="353"/>
      <c r="E40" s="352"/>
      <c r="F40" s="353"/>
      <c r="G40" s="352"/>
      <c r="H40" s="353"/>
      <c r="I40" s="397"/>
      <c r="J40" s="398"/>
      <c r="K40" s="630" t="s">
        <v>275</v>
      </c>
      <c r="L40" s="631"/>
      <c r="M40" s="631"/>
      <c r="N40" s="631"/>
      <c r="O40" s="631"/>
      <c r="P40" s="631"/>
      <c r="Q40" s="631"/>
      <c r="R40" s="632"/>
      <c r="S40" s="471"/>
      <c r="T40" s="472"/>
      <c r="U40" s="472"/>
      <c r="V40" s="472"/>
      <c r="W40" s="472"/>
      <c r="X40" s="472"/>
      <c r="Y40" s="472"/>
      <c r="Z40" s="647"/>
      <c r="AA40" s="1"/>
    </row>
    <row r="41" spans="1:27" s="1" customFormat="1" ht="18.5" x14ac:dyDescent="0.25">
      <c r="A41" s="135">
        <f>S33+1</f>
        <v>44466</v>
      </c>
      <c r="B41" s="127"/>
      <c r="C41" s="125">
        <f>A41+1</f>
        <v>44467</v>
      </c>
      <c r="D41" s="126"/>
      <c r="E41" s="125">
        <f>C41+1</f>
        <v>44468</v>
      </c>
      <c r="F41" s="126"/>
      <c r="G41" s="125">
        <f>E41+1</f>
        <v>44469</v>
      </c>
      <c r="H41" s="126"/>
      <c r="I41" s="125">
        <f>G41+1</f>
        <v>44470</v>
      </c>
      <c r="J41" s="126"/>
      <c r="K41" s="360">
        <f>I41+1</f>
        <v>44471</v>
      </c>
      <c r="L41" s="361"/>
      <c r="M41" s="362"/>
      <c r="N41" s="362"/>
      <c r="O41" s="362"/>
      <c r="P41" s="362"/>
      <c r="Q41" s="362"/>
      <c r="R41" s="363"/>
      <c r="S41" s="364">
        <f>K41+1</f>
        <v>44472</v>
      </c>
      <c r="T41" s="365"/>
      <c r="U41" s="366"/>
      <c r="V41" s="366"/>
      <c r="W41" s="366"/>
      <c r="X41" s="366"/>
      <c r="Y41" s="366"/>
      <c r="Z41" s="536"/>
    </row>
    <row r="42" spans="1:27" s="1" customFormat="1" x14ac:dyDescent="0.25">
      <c r="A42" s="587"/>
      <c r="B42" s="491"/>
      <c r="C42" s="346" t="s">
        <v>713</v>
      </c>
      <c r="D42" s="347"/>
      <c r="E42" s="381" t="s">
        <v>521</v>
      </c>
      <c r="F42" s="382"/>
      <c r="G42" s="346" t="s">
        <v>26</v>
      </c>
      <c r="H42" s="347"/>
      <c r="I42" s="368"/>
      <c r="J42" s="370"/>
      <c r="K42" s="381" t="s">
        <v>375</v>
      </c>
      <c r="L42" s="542"/>
      <c r="M42" s="542"/>
      <c r="N42" s="542"/>
      <c r="O42" s="542"/>
      <c r="P42" s="542"/>
      <c r="Q42" s="542"/>
      <c r="R42" s="382"/>
      <c r="S42" s="376" t="s">
        <v>376</v>
      </c>
      <c r="T42" s="506"/>
      <c r="U42" s="506"/>
      <c r="V42" s="506"/>
      <c r="W42" s="506"/>
      <c r="X42" s="506"/>
      <c r="Y42" s="506"/>
      <c r="Z42" s="580"/>
    </row>
    <row r="43" spans="1:27" s="1" customFormat="1" x14ac:dyDescent="0.25">
      <c r="A43" s="533"/>
      <c r="B43" s="425"/>
      <c r="C43" s="346"/>
      <c r="D43" s="347"/>
      <c r="E43" s="346" t="s">
        <v>63</v>
      </c>
      <c r="F43" s="347"/>
      <c r="G43" s="346"/>
      <c r="H43" s="347"/>
      <c r="I43" s="346"/>
      <c r="J43" s="347"/>
      <c r="K43" s="643" t="s">
        <v>632</v>
      </c>
      <c r="L43" s="644"/>
      <c r="M43" s="644"/>
      <c r="N43" s="644"/>
      <c r="O43" s="644"/>
      <c r="P43" s="644"/>
      <c r="Q43" s="644"/>
      <c r="R43" s="645"/>
      <c r="S43" s="643" t="s">
        <v>632</v>
      </c>
      <c r="T43" s="644"/>
      <c r="U43" s="644"/>
      <c r="V43" s="644"/>
      <c r="W43" s="644"/>
      <c r="X43" s="644"/>
      <c r="Y43" s="644"/>
      <c r="Z43" s="646"/>
    </row>
    <row r="44" spans="1:27" s="1" customFormat="1" x14ac:dyDescent="0.25">
      <c r="A44" s="533"/>
      <c r="B44" s="425"/>
      <c r="C44" s="346"/>
      <c r="D44" s="347"/>
      <c r="E44" s="346" t="s">
        <v>729</v>
      </c>
      <c r="F44" s="347"/>
      <c r="G44" s="346"/>
      <c r="H44" s="347"/>
      <c r="I44" s="346"/>
      <c r="J44" s="347"/>
      <c r="K44" s="400" t="s">
        <v>725</v>
      </c>
      <c r="L44" s="585"/>
      <c r="M44" s="585"/>
      <c r="N44" s="585"/>
      <c r="O44" s="585"/>
      <c r="P44" s="585"/>
      <c r="Q44" s="585"/>
      <c r="R44" s="401"/>
      <c r="S44" s="344"/>
      <c r="T44" s="425"/>
      <c r="U44" s="425"/>
      <c r="V44" s="425"/>
      <c r="W44" s="425"/>
      <c r="X44" s="425"/>
      <c r="Y44" s="425"/>
      <c r="Z44" s="540"/>
    </row>
    <row r="45" spans="1:27" s="1" customFormat="1" x14ac:dyDescent="0.25">
      <c r="A45" s="533"/>
      <c r="B45" s="425"/>
      <c r="C45" s="346"/>
      <c r="D45" s="347"/>
      <c r="E45" s="346" t="s">
        <v>23</v>
      </c>
      <c r="F45" s="347"/>
      <c r="G45" s="346"/>
      <c r="H45" s="347"/>
      <c r="I45" s="346"/>
      <c r="J45" s="347"/>
      <c r="K45" s="346"/>
      <c r="L45" s="541"/>
      <c r="M45" s="541"/>
      <c r="N45" s="541"/>
      <c r="O45" s="541"/>
      <c r="P45" s="541"/>
      <c r="Q45" s="541"/>
      <c r="R45" s="347"/>
      <c r="S45" s="344"/>
      <c r="T45" s="425"/>
      <c r="U45" s="425"/>
      <c r="V45" s="425"/>
      <c r="W45" s="425"/>
      <c r="X45" s="425"/>
      <c r="Y45" s="425"/>
      <c r="Z45" s="540"/>
    </row>
    <row r="46" spans="1:27" s="2" customFormat="1" x14ac:dyDescent="0.25">
      <c r="A46" s="544"/>
      <c r="B46" s="351"/>
      <c r="C46" s="352"/>
      <c r="D46" s="353"/>
      <c r="E46" s="352"/>
      <c r="F46" s="353"/>
      <c r="G46" s="352"/>
      <c r="H46" s="353"/>
      <c r="I46" s="352"/>
      <c r="J46" s="353"/>
      <c r="K46" s="352"/>
      <c r="L46" s="357"/>
      <c r="M46" s="357"/>
      <c r="N46" s="357"/>
      <c r="O46" s="357"/>
      <c r="P46" s="357"/>
      <c r="Q46" s="357"/>
      <c r="R46" s="353"/>
      <c r="S46" s="350"/>
      <c r="T46" s="351"/>
      <c r="U46" s="351"/>
      <c r="V46" s="351"/>
      <c r="W46" s="351"/>
      <c r="X46" s="351"/>
      <c r="Y46" s="351"/>
      <c r="Z46" s="543"/>
      <c r="AA46" s="1"/>
    </row>
    <row r="47" spans="1:27" ht="18.5" x14ac:dyDescent="0.3">
      <c r="A47" s="135">
        <f>S41+1</f>
        <v>44473</v>
      </c>
      <c r="B47" s="127"/>
      <c r="C47" s="125">
        <f>A47+1</f>
        <v>44474</v>
      </c>
      <c r="D47" s="126"/>
      <c r="E47" s="56" t="s">
        <v>0</v>
      </c>
      <c r="F47" s="57"/>
      <c r="G47" s="57"/>
      <c r="H47" s="57"/>
      <c r="I47" s="57"/>
      <c r="J47" s="57"/>
      <c r="K47" s="57"/>
      <c r="L47" s="57"/>
      <c r="M47" s="57"/>
      <c r="N47" s="57"/>
      <c r="O47" s="57"/>
      <c r="P47" s="57"/>
      <c r="Q47" s="57"/>
      <c r="R47" s="57"/>
      <c r="S47" s="57"/>
      <c r="T47" s="57"/>
      <c r="U47" s="57"/>
      <c r="V47" s="57"/>
      <c r="W47" s="57"/>
      <c r="X47" s="57"/>
      <c r="Y47" s="57"/>
      <c r="Z47" s="136"/>
    </row>
    <row r="48" spans="1:27" x14ac:dyDescent="0.25">
      <c r="A48" s="587"/>
      <c r="B48" s="491"/>
      <c r="C48" s="346"/>
      <c r="D48" s="347"/>
      <c r="E48" s="114" t="s">
        <v>383</v>
      </c>
      <c r="F48" s="134"/>
      <c r="G48" s="134"/>
      <c r="H48" s="134"/>
      <c r="I48" s="137"/>
      <c r="J48" s="137"/>
      <c r="K48" s="137"/>
      <c r="L48" s="137"/>
      <c r="M48" s="137"/>
      <c r="N48" s="137"/>
      <c r="O48" s="137"/>
      <c r="P48" s="137"/>
      <c r="Q48" s="137"/>
      <c r="R48" s="137"/>
      <c r="S48" s="137"/>
      <c r="T48" s="137"/>
      <c r="U48" s="137"/>
      <c r="V48" s="137"/>
      <c r="W48" s="137"/>
      <c r="X48" s="137"/>
      <c r="Y48" s="137"/>
      <c r="Z48" s="138"/>
    </row>
    <row r="49" spans="1:26" x14ac:dyDescent="0.25">
      <c r="A49" s="587"/>
      <c r="B49" s="491"/>
      <c r="C49" s="346"/>
      <c r="D49" s="347"/>
      <c r="E49" s="116" t="s">
        <v>384</v>
      </c>
      <c r="F49" s="134"/>
      <c r="G49" s="134"/>
      <c r="H49" s="134"/>
      <c r="I49" s="137"/>
      <c r="J49" s="137"/>
      <c r="K49" s="137"/>
      <c r="L49" s="137"/>
      <c r="M49" s="137"/>
      <c r="N49" s="137"/>
      <c r="O49" s="137"/>
      <c r="P49" s="137"/>
      <c r="Q49" s="137"/>
      <c r="R49" s="137"/>
      <c r="S49" s="137"/>
      <c r="T49" s="137"/>
      <c r="U49" s="137"/>
      <c r="V49" s="137"/>
      <c r="W49" s="137"/>
      <c r="X49" s="137"/>
      <c r="Y49" s="137"/>
      <c r="Z49" s="139"/>
    </row>
    <row r="50" spans="1:26" x14ac:dyDescent="0.25">
      <c r="A50" s="533"/>
      <c r="B50" s="425"/>
      <c r="C50" s="346"/>
      <c r="D50" s="347"/>
      <c r="E50" s="117" t="s">
        <v>483</v>
      </c>
      <c r="F50" s="134"/>
      <c r="G50" s="134"/>
      <c r="H50" s="134"/>
      <c r="I50" s="137"/>
      <c r="J50" s="137"/>
      <c r="K50" s="137"/>
      <c r="L50" s="137"/>
      <c r="M50" s="137"/>
      <c r="N50" s="137"/>
      <c r="O50" s="137"/>
      <c r="P50" s="137"/>
      <c r="Q50" s="137"/>
      <c r="R50" s="137"/>
      <c r="S50" s="137"/>
      <c r="T50" s="137"/>
      <c r="U50" s="137"/>
      <c r="V50" s="137"/>
      <c r="W50" s="137"/>
      <c r="X50" s="137"/>
      <c r="Y50" s="137"/>
      <c r="Z50" s="139"/>
    </row>
    <row r="51" spans="1:26" x14ac:dyDescent="0.25">
      <c r="A51" s="533"/>
      <c r="B51" s="425"/>
      <c r="C51" s="346"/>
      <c r="D51" s="347"/>
      <c r="E51" s="118" t="s">
        <v>385</v>
      </c>
      <c r="F51" s="134"/>
      <c r="G51" s="134"/>
      <c r="H51" s="134"/>
      <c r="I51" s="137"/>
      <c r="J51" s="137"/>
      <c r="K51" s="560" t="s">
        <v>9</v>
      </c>
      <c r="L51" s="560"/>
      <c r="M51" s="560"/>
      <c r="N51" s="560"/>
      <c r="O51" s="560"/>
      <c r="P51" s="560"/>
      <c r="Q51" s="560"/>
      <c r="R51" s="560"/>
      <c r="S51" s="560"/>
      <c r="T51" s="560"/>
      <c r="U51" s="560"/>
      <c r="V51" s="560"/>
      <c r="W51" s="560"/>
      <c r="X51" s="560"/>
      <c r="Y51" s="560"/>
      <c r="Z51" s="561"/>
    </row>
    <row r="52" spans="1:26" s="1" customFormat="1" x14ac:dyDescent="0.25">
      <c r="A52" s="562"/>
      <c r="B52" s="563"/>
      <c r="C52" s="564"/>
      <c r="D52" s="565"/>
      <c r="E52" s="140" t="s">
        <v>585</v>
      </c>
      <c r="F52" s="141"/>
      <c r="G52" s="141"/>
      <c r="H52" s="141"/>
      <c r="I52" s="142"/>
      <c r="J52" s="142"/>
      <c r="K52" s="566" t="s">
        <v>8</v>
      </c>
      <c r="L52" s="566"/>
      <c r="M52" s="566"/>
      <c r="N52" s="566"/>
      <c r="O52" s="566"/>
      <c r="P52" s="566"/>
      <c r="Q52" s="566"/>
      <c r="R52" s="566"/>
      <c r="S52" s="566"/>
      <c r="T52" s="566"/>
      <c r="U52" s="566"/>
      <c r="V52" s="566"/>
      <c r="W52" s="566"/>
      <c r="X52" s="566"/>
      <c r="Y52" s="566"/>
      <c r="Z52" s="567"/>
    </row>
  </sheetData>
  <mergeCells count="237">
    <mergeCell ref="G16:H16"/>
    <mergeCell ref="K24:R24"/>
    <mergeCell ref="K15:R15"/>
    <mergeCell ref="S15:Z15"/>
    <mergeCell ref="I15:J15"/>
    <mergeCell ref="G15:H15"/>
    <mergeCell ref="E15:F15"/>
    <mergeCell ref="C15:D15"/>
    <mergeCell ref="A15:B15"/>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K17:R17"/>
    <mergeCell ref="K19:R19"/>
    <mergeCell ref="S19:Z19"/>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I25:J25"/>
    <mergeCell ref="A28:B28"/>
    <mergeCell ref="C28:D28"/>
    <mergeCell ref="E28:F28"/>
    <mergeCell ref="G28:H28"/>
    <mergeCell ref="I28:J28"/>
    <mergeCell ref="K28:R28"/>
    <mergeCell ref="S28:Z28"/>
    <mergeCell ref="S29:Z29"/>
    <mergeCell ref="S27:Z27"/>
    <mergeCell ref="A27:B27"/>
    <mergeCell ref="C27:D27"/>
    <mergeCell ref="E27:F27"/>
    <mergeCell ref="G27:H27"/>
    <mergeCell ref="I27:J27"/>
    <mergeCell ref="A25:B25"/>
    <mergeCell ref="C25:D25"/>
    <mergeCell ref="E25:F25"/>
    <mergeCell ref="G25:H25"/>
    <mergeCell ref="A30:B30"/>
    <mergeCell ref="C30:D30"/>
    <mergeCell ref="E30:F30"/>
    <mergeCell ref="G30:H30"/>
    <mergeCell ref="I30:J30"/>
    <mergeCell ref="K30:R30"/>
    <mergeCell ref="S30:Z30"/>
    <mergeCell ref="A29:B29"/>
    <mergeCell ref="C29:D29"/>
    <mergeCell ref="E29:F29"/>
    <mergeCell ref="G29:H29"/>
    <mergeCell ref="I29:J29"/>
    <mergeCell ref="K29:R29"/>
    <mergeCell ref="A34:B34"/>
    <mergeCell ref="C34:D34"/>
    <mergeCell ref="E34:F34"/>
    <mergeCell ref="G34:H34"/>
    <mergeCell ref="I34:J34"/>
    <mergeCell ref="A32:B32"/>
    <mergeCell ref="C32:D32"/>
    <mergeCell ref="E32:F32"/>
    <mergeCell ref="G32:H32"/>
    <mergeCell ref="I32:J32"/>
    <mergeCell ref="A35:B35"/>
    <mergeCell ref="C35:D35"/>
    <mergeCell ref="E35:F35"/>
    <mergeCell ref="G35:H35"/>
    <mergeCell ref="I35:J35"/>
    <mergeCell ref="K35:R35"/>
    <mergeCell ref="S35:Z35"/>
    <mergeCell ref="S36:Z36"/>
    <mergeCell ref="A38:B38"/>
    <mergeCell ref="C38:D38"/>
    <mergeCell ref="E38:F38"/>
    <mergeCell ref="G38:H38"/>
    <mergeCell ref="I38:J38"/>
    <mergeCell ref="K38:R38"/>
    <mergeCell ref="S38:Z38"/>
    <mergeCell ref="A36:B36"/>
    <mergeCell ref="C36:D36"/>
    <mergeCell ref="E36:F36"/>
    <mergeCell ref="G36:H36"/>
    <mergeCell ref="I36:J36"/>
    <mergeCell ref="K36:R36"/>
    <mergeCell ref="K37:R37"/>
    <mergeCell ref="E37:F37"/>
    <mergeCell ref="S40:Z40"/>
    <mergeCell ref="K41:L41"/>
    <mergeCell ref="M41:R41"/>
    <mergeCell ref="S41:T41"/>
    <mergeCell ref="U41:Z41"/>
    <mergeCell ref="A42:B42"/>
    <mergeCell ref="C42:D42"/>
    <mergeCell ref="E42:F42"/>
    <mergeCell ref="G42:H42"/>
    <mergeCell ref="I42:J42"/>
    <mergeCell ref="A40:B40"/>
    <mergeCell ref="C40:D40"/>
    <mergeCell ref="E40:F40"/>
    <mergeCell ref="G40:H40"/>
    <mergeCell ref="I40:J40"/>
    <mergeCell ref="K40:R40"/>
    <mergeCell ref="K42:R42"/>
    <mergeCell ref="S42:Z42"/>
    <mergeCell ref="A52:B52"/>
    <mergeCell ref="C52:D52"/>
    <mergeCell ref="K52:Z52"/>
    <mergeCell ref="S46:Z46"/>
    <mergeCell ref="A48:B48"/>
    <mergeCell ref="C48:D48"/>
    <mergeCell ref="A49:B49"/>
    <mergeCell ref="C49:D49"/>
    <mergeCell ref="A50:B50"/>
    <mergeCell ref="C50:D50"/>
    <mergeCell ref="A46:B46"/>
    <mergeCell ref="C46:D46"/>
    <mergeCell ref="E46:F46"/>
    <mergeCell ref="G46:H46"/>
    <mergeCell ref="I46:J46"/>
    <mergeCell ref="K46:R46"/>
    <mergeCell ref="A51:B51"/>
    <mergeCell ref="C51:D51"/>
    <mergeCell ref="K51:Z51"/>
    <mergeCell ref="A43:B43"/>
    <mergeCell ref="C43:D43"/>
    <mergeCell ref="E43:F43"/>
    <mergeCell ref="G43:H43"/>
    <mergeCell ref="I43:J43"/>
    <mergeCell ref="K43:R43"/>
    <mergeCell ref="S43:Z43"/>
    <mergeCell ref="S44:Z44"/>
    <mergeCell ref="A45:B45"/>
    <mergeCell ref="C45:D45"/>
    <mergeCell ref="E45:F45"/>
    <mergeCell ref="G45:H45"/>
    <mergeCell ref="I45:J45"/>
    <mergeCell ref="K45:R45"/>
    <mergeCell ref="S45:Z45"/>
    <mergeCell ref="A44:B44"/>
    <mergeCell ref="C44:D44"/>
    <mergeCell ref="E44:F44"/>
    <mergeCell ref="G44:H44"/>
    <mergeCell ref="I44:J44"/>
    <mergeCell ref="K44:R44"/>
    <mergeCell ref="E24:F24"/>
    <mergeCell ref="E31:F31"/>
    <mergeCell ref="S37:Z37"/>
    <mergeCell ref="E23:F23"/>
    <mergeCell ref="K16:R16"/>
    <mergeCell ref="S16:Z16"/>
    <mergeCell ref="E16:F16"/>
    <mergeCell ref="K23:R23"/>
    <mergeCell ref="K39:R39"/>
    <mergeCell ref="S32:Z32"/>
    <mergeCell ref="K33:L33"/>
    <mergeCell ref="M33:R33"/>
    <mergeCell ref="S33:T33"/>
    <mergeCell ref="U33:Z33"/>
    <mergeCell ref="K32:R32"/>
    <mergeCell ref="K34:R34"/>
    <mergeCell ref="S34:Z34"/>
    <mergeCell ref="S25:Z25"/>
    <mergeCell ref="K26:L26"/>
    <mergeCell ref="M26:R26"/>
    <mergeCell ref="S26:T26"/>
    <mergeCell ref="U26:Z26"/>
    <mergeCell ref="K25:R25"/>
    <mergeCell ref="K27:R27"/>
  </mergeCells>
  <phoneticPr fontId="1" type="noConversion"/>
  <conditionalFormatting sqref="A10 C10 E10 G10 K10 S10 A18 C18 E18 G18 K18 S18 A26 C26 E26 G26 K26 S26 A33 C33 E33 G33 K33 S33 A41 C41 E41 G41 K41 S41 A47 C47">
    <cfRule type="expression" dxfId="67" priority="3">
      <formula>MONTH(A10)&lt;&gt;MONTH($A$1)</formula>
    </cfRule>
    <cfRule type="expression" dxfId="66" priority="4">
      <formula>OR(WEEKDAY(A10,1)=1,WEEKDAY(A10,1)=7)</formula>
    </cfRule>
  </conditionalFormatting>
  <conditionalFormatting sqref="I10 I18 I26 I33 I41">
    <cfRule type="expression" dxfId="65" priority="1">
      <formula>MONTH(I10)&lt;&gt;MONTH($A$1)</formula>
    </cfRule>
    <cfRule type="expression" dxfId="64" priority="2">
      <formula>OR(WEEKDAY(I10,1)=1,WEEKDAY(I10,1)=7)</formula>
    </cfRule>
  </conditionalFormatting>
  <hyperlinks>
    <hyperlink ref="K52" r:id="rId1" xr:uid="{36386542-64B0-4372-943F-9F04DCB0824C}"/>
    <hyperlink ref="K51:Z51" r:id="rId2" display="Calendar Templates by Vertex42" xr:uid="{B62F1CD8-234E-4D43-A43F-F7EAD984191A}"/>
    <hyperlink ref="K52:Z52" r:id="rId3" display="https://www.vertex42.com/calendars/" xr:uid="{11041591-D7E9-4E1A-9C11-050656375870}"/>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E43B1-430E-4A83-B029-C69CBD64E756}">
  <sheetPr>
    <pageSetUpPr fitToPage="1"/>
  </sheetPr>
  <dimension ref="A1:AA45"/>
  <sheetViews>
    <sheetView topLeftCell="A10" zoomScale="110" zoomScaleNormal="110" workbookViewId="0">
      <selection activeCell="A29" sqref="A29:B29"/>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44470</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44466</v>
      </c>
      <c r="B9" s="374"/>
      <c r="C9" s="374">
        <f>C10</f>
        <v>44467</v>
      </c>
      <c r="D9" s="374"/>
      <c r="E9" s="374">
        <f>E10</f>
        <v>44468</v>
      </c>
      <c r="F9" s="374"/>
      <c r="G9" s="374">
        <f>G10</f>
        <v>44469</v>
      </c>
      <c r="H9" s="374"/>
      <c r="I9" s="374">
        <f>I10</f>
        <v>44470</v>
      </c>
      <c r="J9" s="374"/>
      <c r="K9" s="374">
        <f>K10</f>
        <v>44471</v>
      </c>
      <c r="L9" s="374"/>
      <c r="M9" s="374"/>
      <c r="N9" s="374"/>
      <c r="O9" s="374"/>
      <c r="P9" s="374"/>
      <c r="Q9" s="374"/>
      <c r="R9" s="374"/>
      <c r="S9" s="374">
        <f>S10</f>
        <v>44472</v>
      </c>
      <c r="T9" s="374"/>
      <c r="U9" s="374"/>
      <c r="V9" s="374"/>
      <c r="W9" s="374"/>
      <c r="X9" s="374"/>
      <c r="Y9" s="374"/>
      <c r="Z9" s="375"/>
    </row>
    <row r="10" spans="1:27" s="1" customFormat="1" ht="18.5" x14ac:dyDescent="0.25">
      <c r="A10" s="135">
        <f>$A$1-(WEEKDAY($A$1,1)-(start_day-1))-IF((WEEKDAY($A$1,1)-(start_day-1))&lt;=0,7,0)+1</f>
        <v>44466</v>
      </c>
      <c r="B10" s="127"/>
      <c r="C10" s="125">
        <f>A10+1</f>
        <v>44467</v>
      </c>
      <c r="D10" s="126"/>
      <c r="E10" s="125">
        <f>C10+1</f>
        <v>44468</v>
      </c>
      <c r="F10" s="126"/>
      <c r="G10" s="125">
        <f>E10+1</f>
        <v>44469</v>
      </c>
      <c r="H10" s="126"/>
      <c r="I10" s="125">
        <f>G10+1</f>
        <v>44470</v>
      </c>
      <c r="J10" s="126"/>
      <c r="K10" s="360">
        <f>I10+1</f>
        <v>44471</v>
      </c>
      <c r="L10" s="361"/>
      <c r="M10" s="362"/>
      <c r="N10" s="362"/>
      <c r="O10" s="362"/>
      <c r="P10" s="362"/>
      <c r="Q10" s="362"/>
      <c r="R10" s="363"/>
      <c r="S10" s="364">
        <f>K10+1</f>
        <v>44472</v>
      </c>
      <c r="T10" s="365"/>
      <c r="U10" s="366"/>
      <c r="V10" s="366"/>
      <c r="W10" s="366"/>
      <c r="X10" s="366"/>
      <c r="Y10" s="366"/>
      <c r="Z10" s="536"/>
    </row>
    <row r="11" spans="1:27" s="1" customFormat="1" x14ac:dyDescent="0.25">
      <c r="A11" s="533"/>
      <c r="B11" s="425"/>
      <c r="C11" s="346"/>
      <c r="D11" s="347"/>
      <c r="E11" s="381" t="s">
        <v>521</v>
      </c>
      <c r="F11" s="382"/>
      <c r="G11" s="346"/>
      <c r="H11" s="347"/>
      <c r="I11" s="346"/>
      <c r="J11" s="347"/>
      <c r="K11" s="381" t="s">
        <v>375</v>
      </c>
      <c r="L11" s="542"/>
      <c r="M11" s="542"/>
      <c r="N11" s="542"/>
      <c r="O11" s="542"/>
      <c r="P11" s="542"/>
      <c r="Q11" s="542"/>
      <c r="R11" s="382"/>
      <c r="S11" s="376" t="s">
        <v>376</v>
      </c>
      <c r="T11" s="506"/>
      <c r="U11" s="506"/>
      <c r="V11" s="506"/>
      <c r="W11" s="506"/>
      <c r="X11" s="506"/>
      <c r="Y11" s="506"/>
      <c r="Z11" s="580"/>
    </row>
    <row r="12" spans="1:27" s="1" customFormat="1" x14ac:dyDescent="0.25">
      <c r="A12" s="533"/>
      <c r="B12" s="425"/>
      <c r="C12" s="346"/>
      <c r="D12" s="347"/>
      <c r="E12" s="346"/>
      <c r="F12" s="347"/>
      <c r="G12" s="346"/>
      <c r="H12" s="347"/>
      <c r="I12" s="346"/>
      <c r="J12" s="347"/>
      <c r="K12" s="643" t="s">
        <v>632</v>
      </c>
      <c r="L12" s="644"/>
      <c r="M12" s="644"/>
      <c r="N12" s="644"/>
      <c r="O12" s="644"/>
      <c r="P12" s="644"/>
      <c r="Q12" s="644"/>
      <c r="R12" s="645"/>
      <c r="S12" s="643" t="s">
        <v>632</v>
      </c>
      <c r="T12" s="644"/>
      <c r="U12" s="644"/>
      <c r="V12" s="644"/>
      <c r="W12" s="644"/>
      <c r="X12" s="644"/>
      <c r="Y12" s="644"/>
      <c r="Z12" s="645"/>
    </row>
    <row r="13" spans="1:27" s="1" customFormat="1" x14ac:dyDescent="0.25">
      <c r="A13" s="533"/>
      <c r="B13" s="425"/>
      <c r="C13" s="346"/>
      <c r="D13" s="347"/>
      <c r="E13" s="346"/>
      <c r="F13" s="347"/>
      <c r="G13" s="346"/>
      <c r="H13" s="347"/>
      <c r="I13" s="346"/>
      <c r="J13" s="347"/>
      <c r="K13" s="527" t="s">
        <v>681</v>
      </c>
      <c r="L13" s="620"/>
      <c r="M13" s="620"/>
      <c r="N13" s="620"/>
      <c r="O13" s="620"/>
      <c r="P13" s="620"/>
      <c r="Q13" s="620"/>
      <c r="R13" s="529"/>
      <c r="S13" s="527" t="s">
        <v>681</v>
      </c>
      <c r="T13" s="620"/>
      <c r="U13" s="620"/>
      <c r="V13" s="620"/>
      <c r="W13" s="620"/>
      <c r="X13" s="620"/>
      <c r="Y13" s="620"/>
      <c r="Z13" s="621"/>
    </row>
    <row r="14" spans="1:27" s="1" customFormat="1" x14ac:dyDescent="0.25">
      <c r="A14" s="533"/>
      <c r="B14" s="425"/>
      <c r="C14" s="346"/>
      <c r="D14" s="347"/>
      <c r="E14" s="346"/>
      <c r="F14" s="347"/>
      <c r="G14" s="346"/>
      <c r="H14" s="347"/>
      <c r="I14" s="346"/>
      <c r="J14" s="347"/>
      <c r="K14" s="400" t="s">
        <v>724</v>
      </c>
      <c r="L14" s="585"/>
      <c r="M14" s="585"/>
      <c r="N14" s="585"/>
      <c r="O14" s="585"/>
      <c r="P14" s="585"/>
      <c r="Q14" s="585"/>
      <c r="R14" s="401"/>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44473</v>
      </c>
      <c r="B16" s="127"/>
      <c r="C16" s="125">
        <f>A16+1</f>
        <v>44474</v>
      </c>
      <c r="D16" s="126"/>
      <c r="E16" s="125">
        <f>C16+1</f>
        <v>44475</v>
      </c>
      <c r="F16" s="126"/>
      <c r="G16" s="125">
        <f>E16+1</f>
        <v>44476</v>
      </c>
      <c r="H16" s="126"/>
      <c r="I16" s="125">
        <f>G16+1</f>
        <v>44477</v>
      </c>
      <c r="J16" s="126"/>
      <c r="K16" s="360">
        <f>I16+1</f>
        <v>44478</v>
      </c>
      <c r="L16" s="361"/>
      <c r="M16" s="362"/>
      <c r="N16" s="362"/>
      <c r="O16" s="362"/>
      <c r="P16" s="362"/>
      <c r="Q16" s="362"/>
      <c r="R16" s="363"/>
      <c r="S16" s="364">
        <f>K16+1</f>
        <v>44479</v>
      </c>
      <c r="T16" s="365"/>
      <c r="U16" s="366"/>
      <c r="V16" s="366"/>
      <c r="W16" s="366"/>
      <c r="X16" s="366"/>
      <c r="Y16" s="366"/>
      <c r="Z16" s="536"/>
    </row>
    <row r="17" spans="1:27" s="1" customFormat="1" x14ac:dyDescent="0.25">
      <c r="A17" s="587"/>
      <c r="B17" s="491"/>
      <c r="C17" s="346" t="s">
        <v>601</v>
      </c>
      <c r="D17" s="347"/>
      <c r="E17" s="346" t="s">
        <v>731</v>
      </c>
      <c r="F17" s="347"/>
      <c r="G17" s="381" t="s">
        <v>119</v>
      </c>
      <c r="H17" s="382"/>
      <c r="I17" s="346" t="s">
        <v>712</v>
      </c>
      <c r="J17" s="347"/>
      <c r="K17" s="381" t="s">
        <v>75</v>
      </c>
      <c r="L17" s="542"/>
      <c r="M17" s="542"/>
      <c r="N17" s="542"/>
      <c r="O17" s="542"/>
      <c r="P17" s="542"/>
      <c r="Q17" s="542"/>
      <c r="R17" s="382"/>
      <c r="S17" s="344" t="s">
        <v>35</v>
      </c>
      <c r="T17" s="425"/>
      <c r="U17" s="425"/>
      <c r="V17" s="425"/>
      <c r="W17" s="425"/>
      <c r="X17" s="425"/>
      <c r="Y17" s="425"/>
      <c r="Z17" s="540"/>
    </row>
    <row r="18" spans="1:27" s="1" customFormat="1" x14ac:dyDescent="0.25">
      <c r="A18" s="533"/>
      <c r="B18" s="425"/>
      <c r="C18" s="346"/>
      <c r="D18" s="347"/>
      <c r="E18" s="346"/>
      <c r="F18" s="347"/>
      <c r="G18" s="346" t="s">
        <v>732</v>
      </c>
      <c r="H18" s="347"/>
      <c r="I18" s="346"/>
      <c r="J18" s="347"/>
      <c r="K18" s="381" t="s">
        <v>377</v>
      </c>
      <c r="L18" s="542"/>
      <c r="M18" s="542"/>
      <c r="N18" s="542"/>
      <c r="O18" s="542"/>
      <c r="P18" s="542"/>
      <c r="Q18" s="542"/>
      <c r="R18" s="382"/>
      <c r="S18" s="527" t="s">
        <v>486</v>
      </c>
      <c r="T18" s="620"/>
      <c r="U18" s="620"/>
      <c r="V18" s="620"/>
      <c r="W18" s="620"/>
      <c r="X18" s="620"/>
      <c r="Y18" s="620"/>
      <c r="Z18" s="621"/>
    </row>
    <row r="19" spans="1:27" s="1" customFormat="1" x14ac:dyDescent="0.25">
      <c r="A19" s="533"/>
      <c r="B19" s="425"/>
      <c r="C19" s="346"/>
      <c r="D19" s="347"/>
      <c r="E19" s="346"/>
      <c r="F19" s="347"/>
      <c r="G19" s="346"/>
      <c r="H19" s="347"/>
      <c r="I19" s="346"/>
      <c r="J19" s="347"/>
      <c r="K19" s="400" t="s">
        <v>520</v>
      </c>
      <c r="L19" s="585"/>
      <c r="M19" s="585"/>
      <c r="N19" s="585"/>
      <c r="O19" s="585"/>
      <c r="P19" s="585"/>
      <c r="Q19" s="585"/>
      <c r="R19" s="401"/>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68" t="s">
        <v>727</v>
      </c>
      <c r="L20" s="594"/>
      <c r="M20" s="594"/>
      <c r="N20" s="594"/>
      <c r="O20" s="594"/>
      <c r="P20" s="594"/>
      <c r="Q20" s="594"/>
      <c r="R20" s="370"/>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44480</v>
      </c>
      <c r="B22" s="127"/>
      <c r="C22" s="125">
        <f>A22+1</f>
        <v>44481</v>
      </c>
      <c r="D22" s="126"/>
      <c r="E22" s="125">
        <f>C22+1</f>
        <v>44482</v>
      </c>
      <c r="F22" s="126"/>
      <c r="G22" s="125">
        <f>E22+1</f>
        <v>44483</v>
      </c>
      <c r="H22" s="126"/>
      <c r="I22" s="125">
        <f>G22+1</f>
        <v>44484</v>
      </c>
      <c r="J22" s="126"/>
      <c r="K22" s="360">
        <f>I22+1</f>
        <v>44485</v>
      </c>
      <c r="L22" s="361"/>
      <c r="M22" s="362"/>
      <c r="N22" s="362"/>
      <c r="O22" s="362"/>
      <c r="P22" s="362"/>
      <c r="Q22" s="362"/>
      <c r="R22" s="363"/>
      <c r="S22" s="364">
        <f>K22+1</f>
        <v>44486</v>
      </c>
      <c r="T22" s="365"/>
      <c r="U22" s="366"/>
      <c r="V22" s="366"/>
      <c r="W22" s="366"/>
      <c r="X22" s="366"/>
      <c r="Y22" s="366"/>
      <c r="Z22" s="536"/>
    </row>
    <row r="23" spans="1:27" s="1" customFormat="1" x14ac:dyDescent="0.25">
      <c r="A23" s="546" t="s">
        <v>499</v>
      </c>
      <c r="B23" s="506"/>
      <c r="C23" s="346"/>
      <c r="D23" s="347"/>
      <c r="E23" s="346" t="s">
        <v>439</v>
      </c>
      <c r="F23" s="347"/>
      <c r="G23" s="346" t="s">
        <v>733</v>
      </c>
      <c r="H23" s="347"/>
      <c r="I23" s="346"/>
      <c r="J23" s="347"/>
      <c r="K23" s="581" t="s">
        <v>594</v>
      </c>
      <c r="L23" s="586"/>
      <c r="M23" s="586"/>
      <c r="N23" s="586"/>
      <c r="O23" s="586"/>
      <c r="P23" s="586"/>
      <c r="Q23" s="586"/>
      <c r="R23" s="582"/>
      <c r="S23" s="376" t="s">
        <v>563</v>
      </c>
      <c r="T23" s="506"/>
      <c r="U23" s="506"/>
      <c r="V23" s="506"/>
      <c r="W23" s="506"/>
      <c r="X23" s="506"/>
      <c r="Y23" s="506"/>
      <c r="Z23" s="580"/>
    </row>
    <row r="24" spans="1:27" s="1" customFormat="1" x14ac:dyDescent="0.25">
      <c r="A24" s="587" t="s">
        <v>144</v>
      </c>
      <c r="B24" s="491"/>
      <c r="C24" s="368" t="s">
        <v>144</v>
      </c>
      <c r="D24" s="370"/>
      <c r="E24" s="368" t="s">
        <v>144</v>
      </c>
      <c r="F24" s="370"/>
      <c r="G24" s="368" t="s">
        <v>144</v>
      </c>
      <c r="H24" s="370"/>
      <c r="I24" s="368" t="s">
        <v>144</v>
      </c>
      <c r="J24" s="370"/>
      <c r="K24" s="368" t="s">
        <v>144</v>
      </c>
      <c r="L24" s="594"/>
      <c r="M24" s="594"/>
      <c r="N24" s="594"/>
      <c r="O24" s="594"/>
      <c r="P24" s="594"/>
      <c r="Q24" s="594"/>
      <c r="R24" s="370"/>
      <c r="S24" s="581" t="s">
        <v>594</v>
      </c>
      <c r="T24" s="586"/>
      <c r="U24" s="586"/>
      <c r="V24" s="586"/>
      <c r="W24" s="586"/>
      <c r="X24" s="586"/>
      <c r="Y24" s="586"/>
      <c r="Z24" s="658"/>
    </row>
    <row r="25" spans="1:27" s="1" customFormat="1" x14ac:dyDescent="0.25">
      <c r="A25" s="654" t="s">
        <v>682</v>
      </c>
      <c r="B25" s="655"/>
      <c r="C25" s="346"/>
      <c r="D25" s="347"/>
      <c r="E25" s="346"/>
      <c r="F25" s="347"/>
      <c r="G25" s="346"/>
      <c r="H25" s="347"/>
      <c r="I25" s="346"/>
      <c r="J25" s="347"/>
      <c r="K25" s="346"/>
      <c r="L25" s="541"/>
      <c r="M25" s="541"/>
      <c r="N25" s="541"/>
      <c r="O25" s="541"/>
      <c r="P25" s="541"/>
      <c r="Q25" s="541"/>
      <c r="R25" s="347"/>
      <c r="S25" s="378" t="s">
        <v>144</v>
      </c>
      <c r="T25" s="491"/>
      <c r="U25" s="491"/>
      <c r="V25" s="491"/>
      <c r="W25" s="491"/>
      <c r="X25" s="491"/>
      <c r="Y25" s="491"/>
      <c r="Z25" s="593"/>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581" t="s">
        <v>718</v>
      </c>
      <c r="T26" s="586"/>
      <c r="U26" s="586"/>
      <c r="V26" s="586"/>
      <c r="W26" s="586"/>
      <c r="X26" s="586"/>
      <c r="Y26" s="586"/>
      <c r="Z26" s="658"/>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44487</v>
      </c>
      <c r="B28" s="127"/>
      <c r="C28" s="125">
        <f>A28+1</f>
        <v>44488</v>
      </c>
      <c r="D28" s="126"/>
      <c r="E28" s="125">
        <f>C28+1</f>
        <v>44489</v>
      </c>
      <c r="F28" s="126"/>
      <c r="G28" s="125">
        <f>E28+1</f>
        <v>44490</v>
      </c>
      <c r="H28" s="126"/>
      <c r="I28" s="125">
        <f>G28+1</f>
        <v>44491</v>
      </c>
      <c r="J28" s="126"/>
      <c r="K28" s="360">
        <f>I28+1</f>
        <v>44492</v>
      </c>
      <c r="L28" s="361"/>
      <c r="M28" s="362"/>
      <c r="N28" s="362"/>
      <c r="O28" s="362"/>
      <c r="P28" s="362"/>
      <c r="Q28" s="362"/>
      <c r="R28" s="363"/>
      <c r="S28" s="364">
        <f>K28+1</f>
        <v>44493</v>
      </c>
      <c r="T28" s="365"/>
      <c r="U28" s="366"/>
      <c r="V28" s="366"/>
      <c r="W28" s="366"/>
      <c r="X28" s="366"/>
      <c r="Y28" s="366"/>
      <c r="Z28" s="536"/>
    </row>
    <row r="29" spans="1:27" s="1" customFormat="1" x14ac:dyDescent="0.25">
      <c r="A29" s="633" t="s">
        <v>649</v>
      </c>
      <c r="B29" s="586"/>
      <c r="C29" s="346"/>
      <c r="D29" s="347"/>
      <c r="E29" s="527" t="s">
        <v>487</v>
      </c>
      <c r="F29" s="529"/>
      <c r="G29" s="581" t="s">
        <v>648</v>
      </c>
      <c r="H29" s="582"/>
      <c r="I29" s="346"/>
      <c r="J29" s="347"/>
      <c r="K29" s="346" t="s">
        <v>519</v>
      </c>
      <c r="L29" s="541"/>
      <c r="M29" s="541"/>
      <c r="N29" s="541"/>
      <c r="O29" s="541"/>
      <c r="P29" s="541"/>
      <c r="Q29" s="541"/>
      <c r="R29" s="347"/>
      <c r="S29" s="344" t="s">
        <v>35</v>
      </c>
      <c r="T29" s="425"/>
      <c r="U29" s="425"/>
      <c r="V29" s="425"/>
      <c r="W29" s="425"/>
      <c r="X29" s="425"/>
      <c r="Y29" s="425"/>
      <c r="Z29" s="540"/>
    </row>
    <row r="30" spans="1:27" s="1" customFormat="1" x14ac:dyDescent="0.25">
      <c r="A30" s="533" t="s">
        <v>734</v>
      </c>
      <c r="B30" s="425"/>
      <c r="C30" s="346"/>
      <c r="D30" s="347"/>
      <c r="E30" s="346" t="s">
        <v>23</v>
      </c>
      <c r="F30" s="347"/>
      <c r="G30" s="346"/>
      <c r="H30" s="347"/>
      <c r="I30" s="346"/>
      <c r="J30" s="347"/>
      <c r="K30" s="381" t="s">
        <v>598</v>
      </c>
      <c r="L30" s="542"/>
      <c r="M30" s="542"/>
      <c r="N30" s="542"/>
      <c r="O30" s="542"/>
      <c r="P30" s="542"/>
      <c r="Q30" s="542"/>
      <c r="R30" s="382"/>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81" t="s">
        <v>730</v>
      </c>
      <c r="L31" s="542"/>
      <c r="M31" s="542"/>
      <c r="N31" s="542"/>
      <c r="O31" s="542"/>
      <c r="P31" s="542"/>
      <c r="Q31" s="542"/>
      <c r="R31" s="382"/>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t="s">
        <v>736</v>
      </c>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44494</v>
      </c>
      <c r="B34" s="127"/>
      <c r="C34" s="125">
        <f>A34+1</f>
        <v>44495</v>
      </c>
      <c r="D34" s="126"/>
      <c r="E34" s="125">
        <f>C34+1</f>
        <v>44496</v>
      </c>
      <c r="F34" s="126"/>
      <c r="G34" s="125">
        <f>E34+1</f>
        <v>44497</v>
      </c>
      <c r="H34" s="126"/>
      <c r="I34" s="125">
        <f>G34+1</f>
        <v>44498</v>
      </c>
      <c r="J34" s="126"/>
      <c r="K34" s="360">
        <f>I34+1</f>
        <v>44499</v>
      </c>
      <c r="L34" s="361"/>
      <c r="M34" s="362"/>
      <c r="N34" s="362"/>
      <c r="O34" s="362"/>
      <c r="P34" s="362"/>
      <c r="Q34" s="362"/>
      <c r="R34" s="363"/>
      <c r="S34" s="364">
        <f>K34+1</f>
        <v>44500</v>
      </c>
      <c r="T34" s="365"/>
      <c r="U34" s="366"/>
      <c r="V34" s="366"/>
      <c r="W34" s="366"/>
      <c r="X34" s="366"/>
      <c r="Y34" s="366"/>
      <c r="Z34" s="536"/>
    </row>
    <row r="35" spans="1:27" s="1" customFormat="1" x14ac:dyDescent="0.25">
      <c r="A35" s="587"/>
      <c r="B35" s="491"/>
      <c r="C35" s="346"/>
      <c r="D35" s="347"/>
      <c r="E35" s="346" t="s">
        <v>197</v>
      </c>
      <c r="F35" s="347"/>
      <c r="G35" s="581" t="s">
        <v>648</v>
      </c>
      <c r="H35" s="582"/>
      <c r="I35" s="368"/>
      <c r="J35" s="370"/>
      <c r="K35" s="346" t="s">
        <v>519</v>
      </c>
      <c r="L35" s="541"/>
      <c r="M35" s="541"/>
      <c r="N35" s="541"/>
      <c r="O35" s="541"/>
      <c r="P35" s="541"/>
      <c r="Q35" s="541"/>
      <c r="R35" s="347"/>
      <c r="S35" s="527" t="s">
        <v>488</v>
      </c>
      <c r="T35" s="620"/>
      <c r="U35" s="620"/>
      <c r="V35" s="620"/>
      <c r="W35" s="620"/>
      <c r="X35" s="620"/>
      <c r="Y35" s="620"/>
      <c r="Z35" s="621"/>
    </row>
    <row r="36" spans="1:27" s="1" customFormat="1" x14ac:dyDescent="0.25">
      <c r="A36" s="533"/>
      <c r="B36" s="425"/>
      <c r="C36" s="346"/>
      <c r="D36" s="347"/>
      <c r="E36" s="346"/>
      <c r="F36" s="347"/>
      <c r="G36" s="346"/>
      <c r="H36" s="347"/>
      <c r="I36" s="346"/>
      <c r="J36" s="347"/>
      <c r="K36" s="381" t="s">
        <v>677</v>
      </c>
      <c r="L36" s="542"/>
      <c r="M36" s="542"/>
      <c r="N36" s="542"/>
      <c r="O36" s="542"/>
      <c r="P36" s="542"/>
      <c r="Q36" s="542"/>
      <c r="R36" s="382"/>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81"/>
      <c r="L37" s="542"/>
      <c r="M37" s="542"/>
      <c r="N37" s="542"/>
      <c r="O37" s="542"/>
      <c r="P37" s="542"/>
      <c r="Q37" s="542"/>
      <c r="R37" s="382"/>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44501</v>
      </c>
      <c r="B40" s="127"/>
      <c r="C40" s="125">
        <f>A40+1</f>
        <v>44502</v>
      </c>
      <c r="D40" s="126"/>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654" t="s">
        <v>684</v>
      </c>
      <c r="B41" s="655"/>
      <c r="C41" s="656" t="s">
        <v>529</v>
      </c>
      <c r="D41" s="65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24:D24"/>
    <mergeCell ref="E17:F17"/>
    <mergeCell ref="G17:H17"/>
    <mergeCell ref="I17:J17"/>
    <mergeCell ref="A15:B15"/>
    <mergeCell ref="C15:D15"/>
    <mergeCell ref="E15:F15"/>
    <mergeCell ref="G15:H15"/>
    <mergeCell ref="I15:J15"/>
    <mergeCell ref="K15:R15"/>
    <mergeCell ref="K17:R17"/>
    <mergeCell ref="S17:Z17"/>
    <mergeCell ref="C17:D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63" priority="3">
      <formula>MONTH(A10)&lt;&gt;MONTH($A$1)</formula>
    </cfRule>
    <cfRule type="expression" dxfId="62" priority="4">
      <formula>OR(WEEKDAY(A10,1)=1,WEEKDAY(A10,1)=7)</formula>
    </cfRule>
  </conditionalFormatting>
  <conditionalFormatting sqref="I10 I16 I22 I28 I34">
    <cfRule type="expression" dxfId="61" priority="1">
      <formula>MONTH(I10)&lt;&gt;MONTH($A$1)</formula>
    </cfRule>
    <cfRule type="expression" dxfId="60" priority="2">
      <formula>OR(WEEKDAY(I10,1)=1,WEEKDAY(I10,1)=7)</formula>
    </cfRule>
  </conditionalFormatting>
  <hyperlinks>
    <hyperlink ref="K45" r:id="rId1" xr:uid="{9D0123C9-7411-4A59-A919-B4E14C381676}"/>
    <hyperlink ref="K44:Z44" r:id="rId2" display="Calendar Templates by Vertex42" xr:uid="{F086B52F-5F3F-4C18-BFA5-99506820B479}"/>
    <hyperlink ref="K45:Z45" r:id="rId3" display="https://www.vertex42.com/calendars/" xr:uid="{470766DA-7475-477F-A8B6-BF647C2A3709}"/>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A941D-8F66-4560-B69C-5304ED99D133}">
  <sheetPr>
    <pageSetUpPr fitToPage="1"/>
  </sheetPr>
  <dimension ref="A1:AA45"/>
  <sheetViews>
    <sheetView topLeftCell="A13" zoomScale="110" zoomScaleNormal="110" workbookViewId="0">
      <selection activeCell="E29" sqref="E29:F29"/>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44501</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44501</v>
      </c>
      <c r="B9" s="374"/>
      <c r="C9" s="374">
        <f>C10</f>
        <v>44502</v>
      </c>
      <c r="D9" s="374"/>
      <c r="E9" s="374">
        <f>E10</f>
        <v>44503</v>
      </c>
      <c r="F9" s="374"/>
      <c r="G9" s="374">
        <f>G10</f>
        <v>44504</v>
      </c>
      <c r="H9" s="374"/>
      <c r="I9" s="374">
        <f>I10</f>
        <v>44505</v>
      </c>
      <c r="J9" s="374"/>
      <c r="K9" s="374">
        <f>K10</f>
        <v>44506</v>
      </c>
      <c r="L9" s="374"/>
      <c r="M9" s="374"/>
      <c r="N9" s="374"/>
      <c r="O9" s="374"/>
      <c r="P9" s="374"/>
      <c r="Q9" s="374"/>
      <c r="R9" s="374"/>
      <c r="S9" s="374">
        <f>S10</f>
        <v>44507</v>
      </c>
      <c r="T9" s="374"/>
      <c r="U9" s="374"/>
      <c r="V9" s="374"/>
      <c r="W9" s="374"/>
      <c r="X9" s="374"/>
      <c r="Y9" s="374"/>
      <c r="Z9" s="375"/>
    </row>
    <row r="10" spans="1:27" s="1" customFormat="1" ht="18.5" x14ac:dyDescent="0.25">
      <c r="A10" s="135">
        <f>$A$1-(WEEKDAY($A$1,1)-(start_day-1))-IF((WEEKDAY($A$1,1)-(start_day-1))&lt;=0,7,0)+1</f>
        <v>44501</v>
      </c>
      <c r="B10" s="127"/>
      <c r="C10" s="125">
        <f>A10+1</f>
        <v>44502</v>
      </c>
      <c r="D10" s="126"/>
      <c r="E10" s="125">
        <f>C10+1</f>
        <v>44503</v>
      </c>
      <c r="F10" s="126"/>
      <c r="G10" s="125">
        <f>E10+1</f>
        <v>44504</v>
      </c>
      <c r="H10" s="126"/>
      <c r="I10" s="125">
        <f>G10+1</f>
        <v>44505</v>
      </c>
      <c r="J10" s="126"/>
      <c r="K10" s="360">
        <f>I10+1</f>
        <v>44506</v>
      </c>
      <c r="L10" s="361"/>
      <c r="M10" s="362"/>
      <c r="N10" s="362"/>
      <c r="O10" s="362"/>
      <c r="P10" s="362"/>
      <c r="Q10" s="362"/>
      <c r="R10" s="363"/>
      <c r="S10" s="364">
        <f>K10+1</f>
        <v>44507</v>
      </c>
      <c r="T10" s="365"/>
      <c r="U10" s="366"/>
      <c r="V10" s="366"/>
      <c r="W10" s="366"/>
      <c r="X10" s="366"/>
      <c r="Y10" s="366"/>
      <c r="Z10" s="536"/>
    </row>
    <row r="11" spans="1:27" s="1" customFormat="1" x14ac:dyDescent="0.25">
      <c r="A11" s="546" t="s">
        <v>684</v>
      </c>
      <c r="B11" s="506"/>
      <c r="C11" s="381" t="s">
        <v>529</v>
      </c>
      <c r="D11" s="382"/>
      <c r="E11" s="346"/>
      <c r="F11" s="347"/>
      <c r="G11" s="581" t="s">
        <v>648</v>
      </c>
      <c r="H11" s="582"/>
      <c r="I11" s="346"/>
      <c r="J11" s="347"/>
      <c r="K11" s="381" t="s">
        <v>322</v>
      </c>
      <c r="L11" s="542"/>
      <c r="M11" s="542"/>
      <c r="N11" s="542"/>
      <c r="O11" s="542"/>
      <c r="P11" s="542"/>
      <c r="Q11" s="542"/>
      <c r="R11" s="382"/>
      <c r="S11" s="527" t="s">
        <v>685</v>
      </c>
      <c r="T11" s="620"/>
      <c r="U11" s="620"/>
      <c r="V11" s="620"/>
      <c r="W11" s="620"/>
      <c r="X11" s="620"/>
      <c r="Y11" s="620"/>
      <c r="Z11" s="621"/>
    </row>
    <row r="12" spans="1:27" s="1" customFormat="1" x14ac:dyDescent="0.25">
      <c r="A12" s="546"/>
      <c r="B12" s="506"/>
      <c r="C12" s="381"/>
      <c r="D12" s="382"/>
      <c r="E12" s="346"/>
      <c r="F12" s="347"/>
      <c r="G12" s="346"/>
      <c r="H12" s="347"/>
      <c r="I12" s="346"/>
      <c r="J12" s="347"/>
      <c r="K12" s="588"/>
      <c r="L12" s="590"/>
      <c r="M12" s="590"/>
      <c r="N12" s="590"/>
      <c r="O12" s="590"/>
      <c r="P12" s="590"/>
      <c r="Q12" s="590"/>
      <c r="R12" s="589"/>
      <c r="S12" s="581" t="s">
        <v>718</v>
      </c>
      <c r="T12" s="586"/>
      <c r="U12" s="586"/>
      <c r="V12" s="586"/>
      <c r="W12" s="586"/>
      <c r="X12" s="586"/>
      <c r="Y12" s="586"/>
      <c r="Z12" s="658"/>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44508</v>
      </c>
      <c r="B16" s="127"/>
      <c r="C16" s="125">
        <f>A16+1</f>
        <v>44509</v>
      </c>
      <c r="D16" s="126"/>
      <c r="E16" s="125">
        <f>C16+1</f>
        <v>44510</v>
      </c>
      <c r="F16" s="126"/>
      <c r="G16" s="125">
        <f>E16+1</f>
        <v>44511</v>
      </c>
      <c r="H16" s="126"/>
      <c r="I16" s="125">
        <f>G16+1</f>
        <v>44512</v>
      </c>
      <c r="J16" s="126"/>
      <c r="K16" s="360">
        <f>I16+1</f>
        <v>44513</v>
      </c>
      <c r="L16" s="361"/>
      <c r="M16" s="362"/>
      <c r="N16" s="362"/>
      <c r="O16" s="362"/>
      <c r="P16" s="362"/>
      <c r="Q16" s="362"/>
      <c r="R16" s="363"/>
      <c r="S16" s="364">
        <f>K16+1</f>
        <v>44514</v>
      </c>
      <c r="T16" s="365"/>
      <c r="U16" s="366"/>
      <c r="V16" s="366"/>
      <c r="W16" s="366"/>
      <c r="X16" s="366"/>
      <c r="Y16" s="366"/>
      <c r="Z16" s="536"/>
    </row>
    <row r="17" spans="1:27" s="1" customFormat="1" x14ac:dyDescent="0.25">
      <c r="A17" s="587"/>
      <c r="B17" s="491"/>
      <c r="C17" s="346"/>
      <c r="D17" s="347"/>
      <c r="E17" s="368"/>
      <c r="F17" s="370"/>
      <c r="G17" s="381" t="s">
        <v>119</v>
      </c>
      <c r="H17" s="382"/>
      <c r="I17" s="368"/>
      <c r="J17" s="370"/>
      <c r="K17" s="659" t="s">
        <v>327</v>
      </c>
      <c r="L17" s="660"/>
      <c r="M17" s="660"/>
      <c r="N17" s="660"/>
      <c r="O17" s="660"/>
      <c r="P17" s="660"/>
      <c r="Q17" s="660"/>
      <c r="R17" s="661"/>
      <c r="S17" s="344"/>
      <c r="T17" s="425"/>
      <c r="U17" s="425"/>
      <c r="V17" s="425"/>
      <c r="W17" s="425"/>
      <c r="X17" s="425"/>
      <c r="Y17" s="425"/>
      <c r="Z17" s="540"/>
    </row>
    <row r="18" spans="1:27" s="1" customFormat="1" x14ac:dyDescent="0.25">
      <c r="A18" s="533"/>
      <c r="B18" s="425"/>
      <c r="C18" s="346"/>
      <c r="D18" s="347"/>
      <c r="E18" s="346"/>
      <c r="F18" s="347"/>
      <c r="G18" s="581" t="s">
        <v>650</v>
      </c>
      <c r="H18" s="582"/>
      <c r="I18" s="346"/>
      <c r="J18" s="347"/>
      <c r="K18" s="588"/>
      <c r="L18" s="590"/>
      <c r="M18" s="590"/>
      <c r="N18" s="590"/>
      <c r="O18" s="590"/>
      <c r="P18" s="590"/>
      <c r="Q18" s="590"/>
      <c r="R18" s="589"/>
      <c r="S18" s="456"/>
      <c r="T18" s="559"/>
      <c r="U18" s="559"/>
      <c r="V18" s="559"/>
      <c r="W18" s="559"/>
      <c r="X18" s="559"/>
      <c r="Y18" s="559"/>
      <c r="Z18" s="584"/>
    </row>
    <row r="19" spans="1:27" s="1" customFormat="1" x14ac:dyDescent="0.25">
      <c r="A19" s="533"/>
      <c r="B19" s="425"/>
      <c r="C19" s="346"/>
      <c r="D19" s="347"/>
      <c r="E19" s="346"/>
      <c r="F19" s="347"/>
      <c r="G19" s="346" t="s">
        <v>26</v>
      </c>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44515</v>
      </c>
      <c r="B22" s="127"/>
      <c r="C22" s="125">
        <f>A22+1</f>
        <v>44516</v>
      </c>
      <c r="D22" s="126"/>
      <c r="E22" s="125">
        <f>C22+1</f>
        <v>44517</v>
      </c>
      <c r="F22" s="126"/>
      <c r="G22" s="125">
        <f>E22+1</f>
        <v>44518</v>
      </c>
      <c r="H22" s="126"/>
      <c r="I22" s="125">
        <f>G22+1</f>
        <v>44519</v>
      </c>
      <c r="J22" s="126"/>
      <c r="K22" s="360">
        <f>I22+1</f>
        <v>44520</v>
      </c>
      <c r="L22" s="361"/>
      <c r="M22" s="362"/>
      <c r="N22" s="362"/>
      <c r="O22" s="362"/>
      <c r="P22" s="362"/>
      <c r="Q22" s="362"/>
      <c r="R22" s="363"/>
      <c r="S22" s="364">
        <f>K22+1</f>
        <v>44521</v>
      </c>
      <c r="T22" s="365"/>
      <c r="U22" s="366"/>
      <c r="V22" s="366"/>
      <c r="W22" s="366"/>
      <c r="X22" s="366"/>
      <c r="Y22" s="366"/>
      <c r="Z22" s="536"/>
    </row>
    <row r="23" spans="1:27" s="1" customFormat="1" x14ac:dyDescent="0.25">
      <c r="A23" s="587"/>
      <c r="B23" s="491"/>
      <c r="C23" s="346"/>
      <c r="D23" s="347"/>
      <c r="E23" s="381" t="s">
        <v>196</v>
      </c>
      <c r="F23" s="382"/>
      <c r="G23" s="581" t="s">
        <v>650</v>
      </c>
      <c r="H23" s="582"/>
      <c r="I23" s="346"/>
      <c r="J23" s="347"/>
      <c r="K23" s="368"/>
      <c r="L23" s="594"/>
      <c r="M23" s="594"/>
      <c r="N23" s="594"/>
      <c r="O23" s="594"/>
      <c r="P23" s="594"/>
      <c r="Q23" s="594"/>
      <c r="R23" s="370"/>
      <c r="S23" s="344"/>
      <c r="T23" s="425"/>
      <c r="U23" s="425"/>
      <c r="V23" s="425"/>
      <c r="W23" s="425"/>
      <c r="X23" s="425"/>
      <c r="Y23" s="425"/>
      <c r="Z23" s="540"/>
    </row>
    <row r="24" spans="1:27" s="1" customFormat="1" x14ac:dyDescent="0.25">
      <c r="A24" s="533"/>
      <c r="B24" s="425"/>
      <c r="C24" s="346"/>
      <c r="D24" s="347"/>
      <c r="E24" s="346"/>
      <c r="F24" s="347"/>
      <c r="G24" s="346"/>
      <c r="H24" s="347"/>
      <c r="I24" s="346"/>
      <c r="J24" s="347"/>
      <c r="K24" s="346"/>
      <c r="L24" s="541"/>
      <c r="M24" s="541"/>
      <c r="N24" s="541"/>
      <c r="O24" s="541"/>
      <c r="P24" s="541"/>
      <c r="Q24" s="541"/>
      <c r="R24" s="347"/>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44522</v>
      </c>
      <c r="B28" s="127"/>
      <c r="C28" s="125">
        <f>A28+1</f>
        <v>44523</v>
      </c>
      <c r="D28" s="126"/>
      <c r="E28" s="125">
        <f>C28+1</f>
        <v>44524</v>
      </c>
      <c r="F28" s="126"/>
      <c r="G28" s="125">
        <f>E28+1</f>
        <v>44525</v>
      </c>
      <c r="H28" s="126"/>
      <c r="I28" s="125">
        <f>G28+1</f>
        <v>44526</v>
      </c>
      <c r="J28" s="126"/>
      <c r="K28" s="360">
        <f>I28+1</f>
        <v>44527</v>
      </c>
      <c r="L28" s="361"/>
      <c r="M28" s="362"/>
      <c r="N28" s="362"/>
      <c r="O28" s="362"/>
      <c r="P28" s="362"/>
      <c r="Q28" s="362"/>
      <c r="R28" s="363"/>
      <c r="S28" s="364">
        <f>K28+1</f>
        <v>44528</v>
      </c>
      <c r="T28" s="365"/>
      <c r="U28" s="366"/>
      <c r="V28" s="366"/>
      <c r="W28" s="366"/>
      <c r="X28" s="366"/>
      <c r="Y28" s="366"/>
      <c r="Z28" s="536"/>
    </row>
    <row r="29" spans="1:27" s="1" customFormat="1" x14ac:dyDescent="0.25">
      <c r="A29" s="546" t="s">
        <v>684</v>
      </c>
      <c r="B29" s="506"/>
      <c r="C29" s="656" t="s">
        <v>921</v>
      </c>
      <c r="D29" s="657"/>
      <c r="E29" s="346" t="s">
        <v>332</v>
      </c>
      <c r="F29" s="347"/>
      <c r="G29" s="581" t="s">
        <v>650</v>
      </c>
      <c r="H29" s="582"/>
      <c r="I29" s="346"/>
      <c r="J29" s="347"/>
      <c r="K29" s="346"/>
      <c r="L29" s="541"/>
      <c r="M29" s="541"/>
      <c r="N29" s="541"/>
      <c r="O29" s="541"/>
      <c r="P29" s="541"/>
      <c r="Q29" s="541"/>
      <c r="R29" s="347"/>
      <c r="S29" s="344"/>
      <c r="T29" s="425"/>
      <c r="U29" s="425"/>
      <c r="V29" s="425"/>
      <c r="W29" s="425"/>
      <c r="X29" s="425"/>
      <c r="Y29" s="425"/>
      <c r="Z29" s="540"/>
    </row>
    <row r="30" spans="1:27" s="1" customFormat="1" x14ac:dyDescent="0.25">
      <c r="A30" s="533" t="s">
        <v>737</v>
      </c>
      <c r="B30" s="425"/>
      <c r="C30" s="346"/>
      <c r="D30" s="347"/>
      <c r="E30" s="368"/>
      <c r="F30" s="370"/>
      <c r="G30" s="346"/>
      <c r="H30" s="347"/>
      <c r="I30" s="346"/>
      <c r="J30" s="347"/>
      <c r="K30" s="346"/>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44529</v>
      </c>
      <c r="B34" s="127"/>
      <c r="C34" s="125">
        <f>A34+1</f>
        <v>44530</v>
      </c>
      <c r="D34" s="126"/>
      <c r="E34" s="125">
        <f>C34+1</f>
        <v>44531</v>
      </c>
      <c r="F34" s="126"/>
      <c r="G34" s="125">
        <f>E34+1</f>
        <v>44532</v>
      </c>
      <c r="H34" s="126"/>
      <c r="I34" s="125">
        <f>G34+1</f>
        <v>44533</v>
      </c>
      <c r="J34" s="126"/>
      <c r="K34" s="360">
        <f>I34+1</f>
        <v>44534</v>
      </c>
      <c r="L34" s="361"/>
      <c r="M34" s="362"/>
      <c r="N34" s="362"/>
      <c r="O34" s="362"/>
      <c r="P34" s="362"/>
      <c r="Q34" s="362"/>
      <c r="R34" s="363"/>
      <c r="S34" s="364">
        <f>K34+1</f>
        <v>44535</v>
      </c>
      <c r="T34" s="365"/>
      <c r="U34" s="366"/>
      <c r="V34" s="366"/>
      <c r="W34" s="366"/>
      <c r="X34" s="366"/>
      <c r="Y34" s="366"/>
      <c r="Z34" s="536"/>
    </row>
    <row r="35" spans="1:27" s="1" customFormat="1" x14ac:dyDescent="0.25">
      <c r="A35" s="533" t="s">
        <v>738</v>
      </c>
      <c r="B35" s="425"/>
      <c r="C35" s="346"/>
      <c r="D35" s="347"/>
      <c r="E35" s="346"/>
      <c r="F35" s="347"/>
      <c r="G35" s="346"/>
      <c r="H35" s="347"/>
      <c r="I35" s="368"/>
      <c r="J35" s="370"/>
      <c r="K35" s="381" t="s">
        <v>686</v>
      </c>
      <c r="L35" s="542"/>
      <c r="M35" s="542"/>
      <c r="N35" s="542"/>
      <c r="O35" s="542"/>
      <c r="P35" s="542"/>
      <c r="Q35" s="542"/>
      <c r="R35" s="382"/>
      <c r="S35" s="344"/>
      <c r="T35" s="425"/>
      <c r="U35" s="425"/>
      <c r="V35" s="425"/>
      <c r="W35" s="425"/>
      <c r="X35" s="425"/>
      <c r="Y35" s="425"/>
      <c r="Z35" s="540"/>
    </row>
    <row r="36" spans="1:27" s="1" customFormat="1" x14ac:dyDescent="0.25">
      <c r="A36" s="533"/>
      <c r="B36" s="425"/>
      <c r="C36" s="346"/>
      <c r="D36" s="347"/>
      <c r="E36" s="346"/>
      <c r="F36" s="347"/>
      <c r="G36" s="346"/>
      <c r="H36" s="347"/>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44536</v>
      </c>
      <c r="B40" s="127"/>
      <c r="C40" s="125">
        <f>A40+1</f>
        <v>44537</v>
      </c>
      <c r="D40" s="126"/>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K10:L10"/>
    <mergeCell ref="M10:R10"/>
    <mergeCell ref="S10:T10"/>
    <mergeCell ref="U10:Z10"/>
    <mergeCell ref="A11:B11"/>
    <mergeCell ref="C11:D11"/>
    <mergeCell ref="E11:F11"/>
    <mergeCell ref="G17:H17"/>
    <mergeCell ref="I11:J11"/>
    <mergeCell ref="K11:R11"/>
    <mergeCell ref="S11:Z11"/>
    <mergeCell ref="A12:B12"/>
    <mergeCell ref="C12:D12"/>
    <mergeCell ref="E12:F12"/>
    <mergeCell ref="G12:H12"/>
    <mergeCell ref="I12:J12"/>
    <mergeCell ref="K12:R12"/>
    <mergeCell ref="S12:Z12"/>
    <mergeCell ref="G11:H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59" priority="3">
      <formula>MONTH(A10)&lt;&gt;MONTH($A$1)</formula>
    </cfRule>
    <cfRule type="expression" dxfId="58" priority="4">
      <formula>OR(WEEKDAY(A10,1)=1,WEEKDAY(A10,1)=7)</formula>
    </cfRule>
  </conditionalFormatting>
  <conditionalFormatting sqref="I10 I16 I22 I28 I34">
    <cfRule type="expression" dxfId="57" priority="1">
      <formula>MONTH(I10)&lt;&gt;MONTH($A$1)</formula>
    </cfRule>
    <cfRule type="expression" dxfId="56" priority="2">
      <formula>OR(WEEKDAY(I10,1)=1,WEEKDAY(I10,1)=7)</formula>
    </cfRule>
  </conditionalFormatting>
  <hyperlinks>
    <hyperlink ref="K45" r:id="rId1" xr:uid="{CC6EC65C-A468-4F32-8D85-FA6532CBC364}"/>
    <hyperlink ref="K44:Z44" r:id="rId2" display="Calendar Templates by Vertex42" xr:uid="{A69850C6-5855-40F1-AB4C-69E9B6E1E082}"/>
    <hyperlink ref="K45:Z45" r:id="rId3" display="https://www.vertex42.com/calendars/" xr:uid="{F52E3906-0928-4228-BABA-70045B5345C1}"/>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59A7F-BFF3-4D4B-A788-6C946AE14024}">
  <sheetPr>
    <pageSetUpPr fitToPage="1"/>
  </sheetPr>
  <dimension ref="A1:AA45"/>
  <sheetViews>
    <sheetView topLeftCell="A9" zoomScale="110" zoomScaleNormal="110" workbookViewId="0">
      <selection activeCell="I2" sqref="I2"/>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44531</v>
      </c>
      <c r="B1" s="518"/>
      <c r="C1" s="518"/>
      <c r="D1" s="518"/>
      <c r="E1" s="518"/>
      <c r="F1" s="518"/>
      <c r="G1" s="518"/>
      <c r="H1" s="518"/>
      <c r="I1" s="113"/>
      <c r="J1" s="11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113"/>
      <c r="J2" s="11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113"/>
      <c r="J3" s="11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113"/>
      <c r="J4" s="11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113"/>
      <c r="J5" s="11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113"/>
      <c r="J6" s="11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113"/>
      <c r="J7" s="11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44529</v>
      </c>
      <c r="B9" s="374"/>
      <c r="C9" s="374">
        <f>C10</f>
        <v>44530</v>
      </c>
      <c r="D9" s="374"/>
      <c r="E9" s="374">
        <f>E10</f>
        <v>44531</v>
      </c>
      <c r="F9" s="374"/>
      <c r="G9" s="374">
        <f>G10</f>
        <v>44532</v>
      </c>
      <c r="H9" s="374"/>
      <c r="I9" s="374">
        <f>I10</f>
        <v>44533</v>
      </c>
      <c r="J9" s="374"/>
      <c r="K9" s="374">
        <f>K10</f>
        <v>44534</v>
      </c>
      <c r="L9" s="374"/>
      <c r="M9" s="374"/>
      <c r="N9" s="374"/>
      <c r="O9" s="374"/>
      <c r="P9" s="374"/>
      <c r="Q9" s="374"/>
      <c r="R9" s="374"/>
      <c r="S9" s="374">
        <f>S10</f>
        <v>44535</v>
      </c>
      <c r="T9" s="374"/>
      <c r="U9" s="374"/>
      <c r="V9" s="374"/>
      <c r="W9" s="374"/>
      <c r="X9" s="374"/>
      <c r="Y9" s="374"/>
      <c r="Z9" s="375"/>
    </row>
    <row r="10" spans="1:27" s="1" customFormat="1" ht="18.5" x14ac:dyDescent="0.25">
      <c r="A10" s="135">
        <f>$A$1-(WEEKDAY($A$1,1)-(start_day-1))-IF((WEEKDAY($A$1,1)-(start_day-1))&lt;=0,7,0)+1</f>
        <v>44529</v>
      </c>
      <c r="B10" s="127"/>
      <c r="C10" s="125">
        <f>A10+1</f>
        <v>44530</v>
      </c>
      <c r="D10" s="126"/>
      <c r="E10" s="125">
        <f>C10+1</f>
        <v>44531</v>
      </c>
      <c r="F10" s="126"/>
      <c r="G10" s="125">
        <f>E10+1</f>
        <v>44532</v>
      </c>
      <c r="H10" s="126"/>
      <c r="I10" s="125">
        <f>G10+1</f>
        <v>44533</v>
      </c>
      <c r="J10" s="126"/>
      <c r="K10" s="360">
        <f>I10+1</f>
        <v>44534</v>
      </c>
      <c r="L10" s="361"/>
      <c r="M10" s="362"/>
      <c r="N10" s="362"/>
      <c r="O10" s="362"/>
      <c r="P10" s="362"/>
      <c r="Q10" s="362"/>
      <c r="R10" s="363"/>
      <c r="S10" s="364">
        <f>K10+1</f>
        <v>44535</v>
      </c>
      <c r="T10" s="365"/>
      <c r="U10" s="366"/>
      <c r="V10" s="366"/>
      <c r="W10" s="366"/>
      <c r="X10" s="366"/>
      <c r="Y10" s="366"/>
      <c r="Z10" s="536"/>
    </row>
    <row r="11" spans="1:27" s="1" customFormat="1" x14ac:dyDescent="0.25">
      <c r="A11" s="533"/>
      <c r="B11" s="425"/>
      <c r="C11" s="346"/>
      <c r="D11" s="347"/>
      <c r="E11" s="346"/>
      <c r="F11" s="347"/>
      <c r="G11" s="346"/>
      <c r="H11" s="347"/>
      <c r="I11" s="346" t="s">
        <v>63</v>
      </c>
      <c r="J11" s="347"/>
      <c r="K11" s="381" t="s">
        <v>379</v>
      </c>
      <c r="L11" s="542"/>
      <c r="M11" s="542"/>
      <c r="N11" s="542"/>
      <c r="O11" s="542"/>
      <c r="P11" s="542"/>
      <c r="Q11" s="542"/>
      <c r="R11" s="382"/>
      <c r="S11" s="344" t="s">
        <v>728</v>
      </c>
      <c r="T11" s="425"/>
      <c r="U11" s="425"/>
      <c r="V11" s="425"/>
      <c r="W11" s="425"/>
      <c r="X11" s="425"/>
      <c r="Y11" s="425"/>
      <c r="Z11" s="540"/>
    </row>
    <row r="12" spans="1:27" s="1" customFormat="1" x14ac:dyDescent="0.25">
      <c r="A12" s="533"/>
      <c r="B12" s="425"/>
      <c r="C12" s="346"/>
      <c r="D12" s="347"/>
      <c r="E12" s="346"/>
      <c r="F12" s="347"/>
      <c r="G12" s="346"/>
      <c r="H12" s="347"/>
      <c r="I12" s="346"/>
      <c r="J12" s="347"/>
      <c r="K12" s="381" t="s">
        <v>323</v>
      </c>
      <c r="L12" s="542"/>
      <c r="M12" s="542"/>
      <c r="N12" s="542"/>
      <c r="O12" s="542"/>
      <c r="P12" s="542"/>
      <c r="Q12" s="542"/>
      <c r="R12" s="382"/>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581" t="s">
        <v>718</v>
      </c>
      <c r="L13" s="586"/>
      <c r="M13" s="586"/>
      <c r="N13" s="586"/>
      <c r="O13" s="586"/>
      <c r="P13" s="586"/>
      <c r="Q13" s="586"/>
      <c r="R13" s="658"/>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44536</v>
      </c>
      <c r="B16" s="127"/>
      <c r="C16" s="125">
        <f>A16+1</f>
        <v>44537</v>
      </c>
      <c r="D16" s="126"/>
      <c r="E16" s="125">
        <f>C16+1</f>
        <v>44538</v>
      </c>
      <c r="F16" s="126"/>
      <c r="G16" s="125">
        <f>E16+1</f>
        <v>44539</v>
      </c>
      <c r="H16" s="126"/>
      <c r="I16" s="125">
        <f>G16+1</f>
        <v>44540</v>
      </c>
      <c r="J16" s="126"/>
      <c r="K16" s="360">
        <f>I16+1</f>
        <v>44541</v>
      </c>
      <c r="L16" s="361"/>
      <c r="M16" s="362"/>
      <c r="N16" s="362"/>
      <c r="O16" s="362"/>
      <c r="P16" s="362"/>
      <c r="Q16" s="362"/>
      <c r="R16" s="363"/>
      <c r="S16" s="364">
        <f>K16+1</f>
        <v>44542</v>
      </c>
      <c r="T16" s="365"/>
      <c r="U16" s="366"/>
      <c r="V16" s="366"/>
      <c r="W16" s="366"/>
      <c r="X16" s="366"/>
      <c r="Y16" s="366"/>
      <c r="Z16" s="536"/>
    </row>
    <row r="17" spans="1:27" s="1" customFormat="1" x14ac:dyDescent="0.25">
      <c r="A17" s="587"/>
      <c r="B17" s="491"/>
      <c r="C17" s="346" t="s">
        <v>63</v>
      </c>
      <c r="D17" s="347"/>
      <c r="E17" s="381" t="s">
        <v>687</v>
      </c>
      <c r="F17" s="382"/>
      <c r="G17" s="346"/>
      <c r="H17" s="347"/>
      <c r="I17" s="368"/>
      <c r="J17" s="370"/>
      <c r="K17" s="368"/>
      <c r="L17" s="594"/>
      <c r="M17" s="594"/>
      <c r="N17" s="594"/>
      <c r="O17" s="594"/>
      <c r="P17" s="594"/>
      <c r="Q17" s="594"/>
      <c r="R17" s="370"/>
      <c r="S17" s="527" t="s">
        <v>688</v>
      </c>
      <c r="T17" s="620"/>
      <c r="U17" s="620"/>
      <c r="V17" s="620"/>
      <c r="W17" s="620"/>
      <c r="X17" s="620"/>
      <c r="Y17" s="620"/>
      <c r="Z17" s="621"/>
    </row>
    <row r="18" spans="1:27" s="1" customFormat="1" x14ac:dyDescent="0.25">
      <c r="A18" s="533"/>
      <c r="B18" s="425"/>
      <c r="C18" s="346"/>
      <c r="D18" s="347"/>
      <c r="E18" s="346"/>
      <c r="F18" s="347"/>
      <c r="G18" s="346"/>
      <c r="H18" s="347"/>
      <c r="I18" s="346"/>
      <c r="J18" s="347"/>
      <c r="K18" s="588"/>
      <c r="L18" s="590"/>
      <c r="M18" s="590"/>
      <c r="N18" s="590"/>
      <c r="O18" s="590"/>
      <c r="P18" s="590"/>
      <c r="Q18" s="590"/>
      <c r="R18" s="589"/>
      <c r="S18" s="344" t="s">
        <v>987</v>
      </c>
      <c r="T18" s="425"/>
      <c r="U18" s="425"/>
      <c r="V18" s="425"/>
      <c r="W18" s="425"/>
      <c r="X18" s="425"/>
      <c r="Y18" s="425"/>
      <c r="Z18" s="540"/>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44543</v>
      </c>
      <c r="B22" s="127"/>
      <c r="C22" s="125">
        <f>A22+1</f>
        <v>44544</v>
      </c>
      <c r="D22" s="126"/>
      <c r="E22" s="125">
        <f>C22+1</f>
        <v>44545</v>
      </c>
      <c r="F22" s="126"/>
      <c r="G22" s="125">
        <f>E22+1</f>
        <v>44546</v>
      </c>
      <c r="H22" s="126"/>
      <c r="I22" s="125">
        <f>G22+1</f>
        <v>44547</v>
      </c>
      <c r="J22" s="126"/>
      <c r="K22" s="360">
        <f>I22+1</f>
        <v>44548</v>
      </c>
      <c r="L22" s="361"/>
      <c r="M22" s="362"/>
      <c r="N22" s="362"/>
      <c r="O22" s="362"/>
      <c r="P22" s="362"/>
      <c r="Q22" s="362"/>
      <c r="R22" s="363"/>
      <c r="S22" s="364">
        <f>K22+1</f>
        <v>44549</v>
      </c>
      <c r="T22" s="365"/>
      <c r="U22" s="366"/>
      <c r="V22" s="366"/>
      <c r="W22" s="366"/>
      <c r="X22" s="366"/>
      <c r="Y22" s="366"/>
      <c r="Z22" s="536"/>
    </row>
    <row r="23" spans="1:27" s="1" customFormat="1" x14ac:dyDescent="0.25">
      <c r="A23" s="546" t="s">
        <v>684</v>
      </c>
      <c r="B23" s="506"/>
      <c r="C23" s="346"/>
      <c r="D23" s="347"/>
      <c r="E23" s="346"/>
      <c r="F23" s="347"/>
      <c r="G23" s="346" t="s">
        <v>26</v>
      </c>
      <c r="H23" s="347"/>
      <c r="I23" s="346"/>
      <c r="J23" s="347"/>
      <c r="K23" s="368"/>
      <c r="L23" s="594"/>
      <c r="M23" s="594"/>
      <c r="N23" s="594"/>
      <c r="O23" s="594"/>
      <c r="P23" s="594"/>
      <c r="Q23" s="594"/>
      <c r="R23" s="370"/>
      <c r="S23" s="344"/>
      <c r="T23" s="425"/>
      <c r="U23" s="425"/>
      <c r="V23" s="425"/>
      <c r="W23" s="425"/>
      <c r="X23" s="425"/>
      <c r="Y23" s="425"/>
      <c r="Z23" s="540"/>
    </row>
    <row r="24" spans="1:27" s="1" customFormat="1" x14ac:dyDescent="0.25">
      <c r="A24" s="533"/>
      <c r="B24" s="425"/>
      <c r="C24" s="346"/>
      <c r="D24" s="347"/>
      <c r="E24" s="346"/>
      <c r="F24" s="347"/>
      <c r="G24" s="346"/>
      <c r="H24" s="347"/>
      <c r="I24" s="346"/>
      <c r="J24" s="347"/>
      <c r="K24" s="346"/>
      <c r="L24" s="541"/>
      <c r="M24" s="541"/>
      <c r="N24" s="541"/>
      <c r="O24" s="541"/>
      <c r="P24" s="541"/>
      <c r="Q24" s="541"/>
      <c r="R24" s="347"/>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44550</v>
      </c>
      <c r="B28" s="127"/>
      <c r="C28" s="125">
        <f>A28+1</f>
        <v>44551</v>
      </c>
      <c r="D28" s="126"/>
      <c r="E28" s="125">
        <f>C28+1</f>
        <v>44552</v>
      </c>
      <c r="F28" s="126"/>
      <c r="G28" s="125">
        <f>E28+1</f>
        <v>44553</v>
      </c>
      <c r="H28" s="126"/>
      <c r="I28" s="125">
        <f>G28+1</f>
        <v>44554</v>
      </c>
      <c r="J28" s="126"/>
      <c r="K28" s="360">
        <f>I28+1</f>
        <v>44555</v>
      </c>
      <c r="L28" s="361"/>
      <c r="M28" s="362"/>
      <c r="N28" s="362"/>
      <c r="O28" s="362"/>
      <c r="P28" s="362"/>
      <c r="Q28" s="362"/>
      <c r="R28" s="363"/>
      <c r="S28" s="364">
        <f>K28+1</f>
        <v>44556</v>
      </c>
      <c r="T28" s="365"/>
      <c r="U28" s="366"/>
      <c r="V28" s="366"/>
      <c r="W28" s="366"/>
      <c r="X28" s="366"/>
      <c r="Y28" s="366"/>
      <c r="Z28" s="536"/>
    </row>
    <row r="29" spans="1:27" s="1" customFormat="1" x14ac:dyDescent="0.25">
      <c r="A29" s="533" t="s">
        <v>739</v>
      </c>
      <c r="B29" s="425"/>
      <c r="C29" s="346"/>
      <c r="D29" s="347"/>
      <c r="E29" s="368"/>
      <c r="F29" s="370"/>
      <c r="G29" s="346" t="s">
        <v>997</v>
      </c>
      <c r="H29" s="347"/>
      <c r="I29" s="346"/>
      <c r="J29" s="347"/>
      <c r="K29" s="346"/>
      <c r="L29" s="541"/>
      <c r="M29" s="541"/>
      <c r="N29" s="541"/>
      <c r="O29" s="541"/>
      <c r="P29" s="541"/>
      <c r="Q29" s="541"/>
      <c r="R29" s="347"/>
      <c r="S29" s="376" t="s">
        <v>715</v>
      </c>
      <c r="T29" s="506"/>
      <c r="U29" s="506"/>
      <c r="V29" s="506"/>
      <c r="W29" s="506"/>
      <c r="X29" s="506"/>
      <c r="Y29" s="506"/>
      <c r="Z29" s="580"/>
    </row>
    <row r="30" spans="1:27" s="1" customFormat="1" x14ac:dyDescent="0.25">
      <c r="A30" s="533"/>
      <c r="B30" s="425"/>
      <c r="C30" s="346"/>
      <c r="D30" s="347"/>
      <c r="E30" s="368"/>
      <c r="F30" s="370"/>
      <c r="G30" s="346"/>
      <c r="H30" s="347"/>
      <c r="I30" s="346"/>
      <c r="J30" s="347"/>
      <c r="K30" s="346"/>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44557</v>
      </c>
      <c r="B34" s="127"/>
      <c r="C34" s="125">
        <f>A34+1</f>
        <v>44558</v>
      </c>
      <c r="D34" s="126"/>
      <c r="E34" s="125">
        <f>C34+1</f>
        <v>44559</v>
      </c>
      <c r="F34" s="126"/>
      <c r="G34" s="125">
        <f>E34+1</f>
        <v>44560</v>
      </c>
      <c r="H34" s="126"/>
      <c r="I34" s="125">
        <f>G34+1</f>
        <v>44561</v>
      </c>
      <c r="J34" s="126"/>
      <c r="K34" s="360">
        <f>I34+1</f>
        <v>44562</v>
      </c>
      <c r="L34" s="361"/>
      <c r="M34" s="362"/>
      <c r="N34" s="362"/>
      <c r="O34" s="362"/>
      <c r="P34" s="362"/>
      <c r="Q34" s="362"/>
      <c r="R34" s="363"/>
      <c r="S34" s="364">
        <f>K34+1</f>
        <v>44563</v>
      </c>
      <c r="T34" s="365"/>
      <c r="U34" s="366"/>
      <c r="V34" s="366"/>
      <c r="W34" s="366"/>
      <c r="X34" s="366"/>
      <c r="Y34" s="366"/>
      <c r="Z34" s="536"/>
    </row>
    <row r="35" spans="1:27" s="1" customFormat="1" x14ac:dyDescent="0.25">
      <c r="A35" s="587"/>
      <c r="B35" s="491"/>
      <c r="C35" s="346"/>
      <c r="D35" s="347"/>
      <c r="E35" s="346" t="s">
        <v>280</v>
      </c>
      <c r="F35" s="347"/>
      <c r="G35" s="346" t="s">
        <v>998</v>
      </c>
      <c r="H35" s="347"/>
      <c r="I35" s="381" t="s">
        <v>716</v>
      </c>
      <c r="J35" s="382"/>
      <c r="K35" s="346"/>
      <c r="L35" s="541"/>
      <c r="M35" s="541"/>
      <c r="N35" s="541"/>
      <c r="O35" s="541"/>
      <c r="P35" s="541"/>
      <c r="Q35" s="541"/>
      <c r="R35" s="347"/>
      <c r="S35" s="344"/>
      <c r="T35" s="425"/>
      <c r="U35" s="425"/>
      <c r="V35" s="425"/>
      <c r="W35" s="425"/>
      <c r="X35" s="425"/>
      <c r="Y35" s="425"/>
      <c r="Z35" s="540"/>
    </row>
    <row r="36" spans="1:27" s="1" customFormat="1" x14ac:dyDescent="0.25">
      <c r="A36" s="533"/>
      <c r="B36" s="425"/>
      <c r="C36" s="346"/>
      <c r="D36" s="347"/>
      <c r="E36" s="346"/>
      <c r="F36" s="347"/>
      <c r="G36" s="346"/>
      <c r="H36" s="347"/>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44564</v>
      </c>
      <c r="B40" s="127"/>
      <c r="C40" s="125">
        <f>A40+1</f>
        <v>44565</v>
      </c>
      <c r="D40" s="126"/>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55" priority="3">
      <formula>MONTH(A10)&lt;&gt;MONTH($A$1)</formula>
    </cfRule>
    <cfRule type="expression" dxfId="54" priority="4">
      <formula>OR(WEEKDAY(A10,1)=1,WEEKDAY(A10,1)=7)</formula>
    </cfRule>
  </conditionalFormatting>
  <conditionalFormatting sqref="I10 I16 I22 I28 I34">
    <cfRule type="expression" dxfId="53" priority="1">
      <formula>MONTH(I10)&lt;&gt;MONTH($A$1)</formula>
    </cfRule>
    <cfRule type="expression" dxfId="52" priority="2">
      <formula>OR(WEEKDAY(I10,1)=1,WEEKDAY(I10,1)=7)</formula>
    </cfRule>
  </conditionalFormatting>
  <hyperlinks>
    <hyperlink ref="K45" r:id="rId1" xr:uid="{27EC48CE-EAC9-4534-BAD0-556FDAB8C608}"/>
    <hyperlink ref="K44:Z44" r:id="rId2" display="Calendar Templates by Vertex42" xr:uid="{EDB0C523-4BBF-4177-9C9F-2C672D7A5E85}"/>
    <hyperlink ref="K45:Z45" r:id="rId3" display="https://www.vertex42.com/calendars/" xr:uid="{3CE64A70-A08A-4451-9A7D-2B74C7052B0B}"/>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86BE3-61D2-4491-9176-56617826F2A4}">
  <sheetPr>
    <pageSetUpPr fitToPage="1"/>
  </sheetPr>
  <dimension ref="A1:AA45"/>
  <sheetViews>
    <sheetView topLeftCell="A7" zoomScale="110" zoomScaleNormal="110" workbookViewId="0">
      <selection activeCell="A36" sqref="A36:B36"/>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44562</v>
      </c>
      <c r="B1" s="518"/>
      <c r="C1" s="518"/>
      <c r="D1" s="518"/>
      <c r="E1" s="518"/>
      <c r="F1" s="518"/>
      <c r="G1" s="518"/>
      <c r="H1" s="518"/>
      <c r="I1" s="243"/>
      <c r="J1" s="24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43"/>
      <c r="J2" s="24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43"/>
      <c r="J3" s="24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43"/>
      <c r="J4" s="24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43"/>
      <c r="J5" s="24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43"/>
      <c r="J6" s="24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43"/>
      <c r="J7" s="24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44557</v>
      </c>
      <c r="B9" s="374"/>
      <c r="C9" s="374">
        <f>C10</f>
        <v>44558</v>
      </c>
      <c r="D9" s="374"/>
      <c r="E9" s="374">
        <f>E10</f>
        <v>44559</v>
      </c>
      <c r="F9" s="374"/>
      <c r="G9" s="374">
        <f>G10</f>
        <v>44560</v>
      </c>
      <c r="H9" s="374"/>
      <c r="I9" s="374">
        <f>I10</f>
        <v>44561</v>
      </c>
      <c r="J9" s="374"/>
      <c r="K9" s="374">
        <f>K10</f>
        <v>44562</v>
      </c>
      <c r="L9" s="374"/>
      <c r="M9" s="374"/>
      <c r="N9" s="374"/>
      <c r="O9" s="374"/>
      <c r="P9" s="374"/>
      <c r="Q9" s="374"/>
      <c r="R9" s="374"/>
      <c r="S9" s="374">
        <f>S10</f>
        <v>44563</v>
      </c>
      <c r="T9" s="374"/>
      <c r="U9" s="374"/>
      <c r="V9" s="374"/>
      <c r="W9" s="374"/>
      <c r="X9" s="374"/>
      <c r="Y9" s="374"/>
      <c r="Z9" s="375"/>
    </row>
    <row r="10" spans="1:27" s="1" customFormat="1" ht="18.5" x14ac:dyDescent="0.25">
      <c r="A10" s="135">
        <f>$A$1-(WEEKDAY($A$1,1)-(start_day-1))-IF((WEEKDAY($A$1,1)-(start_day-1))&lt;=0,7,0)+1</f>
        <v>44557</v>
      </c>
      <c r="B10" s="242"/>
      <c r="C10" s="240">
        <f>A10+1</f>
        <v>44558</v>
      </c>
      <c r="D10" s="241"/>
      <c r="E10" s="240">
        <f>C10+1</f>
        <v>44559</v>
      </c>
      <c r="F10" s="241"/>
      <c r="G10" s="240">
        <f>E10+1</f>
        <v>44560</v>
      </c>
      <c r="H10" s="241"/>
      <c r="I10" s="240">
        <f>G10+1</f>
        <v>44561</v>
      </c>
      <c r="J10" s="241"/>
      <c r="K10" s="360">
        <f>I10+1</f>
        <v>44562</v>
      </c>
      <c r="L10" s="361"/>
      <c r="M10" s="362"/>
      <c r="N10" s="362"/>
      <c r="O10" s="362"/>
      <c r="P10" s="362"/>
      <c r="Q10" s="362"/>
      <c r="R10" s="363"/>
      <c r="S10" s="364">
        <f>K10+1</f>
        <v>44563</v>
      </c>
      <c r="T10" s="365"/>
      <c r="U10" s="366"/>
      <c r="V10" s="366"/>
      <c r="W10" s="366"/>
      <c r="X10" s="366"/>
      <c r="Y10" s="366"/>
      <c r="Z10" s="536"/>
    </row>
    <row r="11" spans="1:27" s="1" customFormat="1" x14ac:dyDescent="0.25">
      <c r="A11" s="533"/>
      <c r="B11" s="425"/>
      <c r="C11" s="346"/>
      <c r="D11" s="347"/>
      <c r="E11" s="346"/>
      <c r="F11" s="347"/>
      <c r="G11" s="346"/>
      <c r="H11" s="347"/>
      <c r="I11" s="346"/>
      <c r="J11" s="347"/>
      <c r="K11" s="381"/>
      <c r="L11" s="542"/>
      <c r="M11" s="542"/>
      <c r="N11" s="542"/>
      <c r="O11" s="542"/>
      <c r="P11" s="542"/>
      <c r="Q11" s="542"/>
      <c r="R11" s="382"/>
      <c r="S11" s="344"/>
      <c r="T11" s="425"/>
      <c r="U11" s="425"/>
      <c r="V11" s="425"/>
      <c r="W11" s="425"/>
      <c r="X11" s="425"/>
      <c r="Y11" s="425"/>
      <c r="Z11" s="540"/>
    </row>
    <row r="12" spans="1:27" s="1" customFormat="1" x14ac:dyDescent="0.25">
      <c r="A12" s="533"/>
      <c r="B12" s="425"/>
      <c r="C12" s="346"/>
      <c r="D12" s="347"/>
      <c r="E12" s="346"/>
      <c r="F12" s="347"/>
      <c r="G12" s="346"/>
      <c r="H12" s="347"/>
      <c r="I12" s="346"/>
      <c r="J12" s="347"/>
      <c r="K12" s="588"/>
      <c r="L12" s="590"/>
      <c r="M12" s="590"/>
      <c r="N12" s="590"/>
      <c r="O12" s="590"/>
      <c r="P12" s="590"/>
      <c r="Q12" s="590"/>
      <c r="R12" s="589"/>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44564</v>
      </c>
      <c r="B16" s="242"/>
      <c r="C16" s="240">
        <f>A16+1</f>
        <v>44565</v>
      </c>
      <c r="D16" s="241"/>
      <c r="E16" s="240">
        <f>C16+1</f>
        <v>44566</v>
      </c>
      <c r="F16" s="241"/>
      <c r="G16" s="240">
        <f>E16+1</f>
        <v>44567</v>
      </c>
      <c r="H16" s="241"/>
      <c r="I16" s="240">
        <f>G16+1</f>
        <v>44568</v>
      </c>
      <c r="J16" s="241"/>
      <c r="K16" s="360">
        <f>I16+1</f>
        <v>44569</v>
      </c>
      <c r="L16" s="361"/>
      <c r="M16" s="362"/>
      <c r="N16" s="362"/>
      <c r="O16" s="362"/>
      <c r="P16" s="362"/>
      <c r="Q16" s="362"/>
      <c r="R16" s="363"/>
      <c r="S16" s="364">
        <f>K16+1</f>
        <v>44570</v>
      </c>
      <c r="T16" s="365"/>
      <c r="U16" s="366"/>
      <c r="V16" s="366"/>
      <c r="W16" s="366"/>
      <c r="X16" s="366"/>
      <c r="Y16" s="366"/>
      <c r="Z16" s="536"/>
    </row>
    <row r="17" spans="1:27" s="1" customFormat="1" x14ac:dyDescent="0.25">
      <c r="A17" s="587"/>
      <c r="B17" s="491"/>
      <c r="C17" s="346"/>
      <c r="D17" s="347"/>
      <c r="E17" s="368"/>
      <c r="F17" s="370"/>
      <c r="G17" s="346" t="s">
        <v>26</v>
      </c>
      <c r="H17" s="347"/>
      <c r="I17" s="368"/>
      <c r="J17" s="370"/>
      <c r="K17" s="381" t="s">
        <v>717</v>
      </c>
      <c r="L17" s="542"/>
      <c r="M17" s="542"/>
      <c r="N17" s="542"/>
      <c r="O17" s="542"/>
      <c r="P17" s="542"/>
      <c r="Q17" s="542"/>
      <c r="R17" s="382"/>
      <c r="S17" s="581" t="s">
        <v>718</v>
      </c>
      <c r="T17" s="586"/>
      <c r="U17" s="586"/>
      <c r="V17" s="586"/>
      <c r="W17" s="586"/>
      <c r="X17" s="586"/>
      <c r="Y17" s="586"/>
      <c r="Z17" s="658"/>
    </row>
    <row r="18" spans="1:27" s="1" customFormat="1" x14ac:dyDescent="0.25">
      <c r="A18" s="533"/>
      <c r="B18" s="425"/>
      <c r="C18" s="346"/>
      <c r="D18" s="347"/>
      <c r="E18" s="346"/>
      <c r="F18" s="347"/>
      <c r="G18" s="346" t="s">
        <v>986</v>
      </c>
      <c r="H18" s="347"/>
      <c r="I18" s="346"/>
      <c r="J18" s="347"/>
      <c r="K18" s="368" t="s">
        <v>1003</v>
      </c>
      <c r="L18" s="594"/>
      <c r="M18" s="594"/>
      <c r="N18" s="594"/>
      <c r="O18" s="594"/>
      <c r="P18" s="594"/>
      <c r="Q18" s="594"/>
      <c r="R18" s="370"/>
      <c r="S18" s="344" t="s">
        <v>999</v>
      </c>
      <c r="T18" s="425"/>
      <c r="U18" s="425"/>
      <c r="V18" s="425"/>
      <c r="W18" s="425"/>
      <c r="X18" s="425"/>
      <c r="Y18" s="425"/>
      <c r="Z18" s="540"/>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44571</v>
      </c>
      <c r="B22" s="242"/>
      <c r="C22" s="240">
        <f>A22+1</f>
        <v>44572</v>
      </c>
      <c r="D22" s="241"/>
      <c r="E22" s="240">
        <f>C22+1</f>
        <v>44573</v>
      </c>
      <c r="F22" s="241"/>
      <c r="G22" s="240">
        <f>E22+1</f>
        <v>44574</v>
      </c>
      <c r="H22" s="241"/>
      <c r="I22" s="240">
        <f>G22+1</f>
        <v>44575</v>
      </c>
      <c r="J22" s="241"/>
      <c r="K22" s="360">
        <f>I22+1</f>
        <v>44576</v>
      </c>
      <c r="L22" s="361"/>
      <c r="M22" s="362"/>
      <c r="N22" s="362"/>
      <c r="O22" s="362"/>
      <c r="P22" s="362"/>
      <c r="Q22" s="362"/>
      <c r="R22" s="363"/>
      <c r="S22" s="364">
        <f>K22+1</f>
        <v>44577</v>
      </c>
      <c r="T22" s="365"/>
      <c r="U22" s="366"/>
      <c r="V22" s="366"/>
      <c r="W22" s="366"/>
      <c r="X22" s="366"/>
      <c r="Y22" s="366"/>
      <c r="Z22" s="536"/>
    </row>
    <row r="23" spans="1:27" s="1" customFormat="1" x14ac:dyDescent="0.25">
      <c r="A23" s="587" t="s">
        <v>1004</v>
      </c>
      <c r="B23" s="491"/>
      <c r="C23" s="346"/>
      <c r="D23" s="347"/>
      <c r="E23" s="346"/>
      <c r="F23" s="347"/>
      <c r="G23" s="368" t="s">
        <v>690</v>
      </c>
      <c r="H23" s="370"/>
      <c r="I23" s="581" t="s">
        <v>990</v>
      </c>
      <c r="J23" s="582"/>
      <c r="K23" s="346" t="s">
        <v>1001</v>
      </c>
      <c r="L23" s="541"/>
      <c r="M23" s="541"/>
      <c r="N23" s="541"/>
      <c r="O23" s="541"/>
      <c r="P23" s="541"/>
      <c r="Q23" s="541"/>
      <c r="R23" s="347"/>
      <c r="S23" s="344" t="s">
        <v>1001</v>
      </c>
      <c r="T23" s="425"/>
      <c r="U23" s="425"/>
      <c r="V23" s="425"/>
      <c r="W23" s="425"/>
      <c r="X23" s="425"/>
      <c r="Y23" s="425"/>
      <c r="Z23" s="540"/>
    </row>
    <row r="24" spans="1:27" s="1" customFormat="1" x14ac:dyDescent="0.25">
      <c r="A24" s="533"/>
      <c r="B24" s="425"/>
      <c r="C24" s="346"/>
      <c r="D24" s="347"/>
      <c r="E24" s="346"/>
      <c r="F24" s="347"/>
      <c r="G24" s="346" t="s">
        <v>989</v>
      </c>
      <c r="H24" s="347"/>
      <c r="I24" s="346"/>
      <c r="J24" s="347"/>
      <c r="K24" s="581" t="s">
        <v>990</v>
      </c>
      <c r="L24" s="586"/>
      <c r="M24" s="586"/>
      <c r="N24" s="586"/>
      <c r="O24" s="586"/>
      <c r="P24" s="586"/>
      <c r="Q24" s="586"/>
      <c r="R24" s="582"/>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44578</v>
      </c>
      <c r="B28" s="242"/>
      <c r="C28" s="240">
        <f>A28+1</f>
        <v>44579</v>
      </c>
      <c r="D28" s="241"/>
      <c r="E28" s="240">
        <f>C28+1</f>
        <v>44580</v>
      </c>
      <c r="F28" s="241"/>
      <c r="G28" s="240">
        <f>E28+1</f>
        <v>44581</v>
      </c>
      <c r="H28" s="241"/>
      <c r="I28" s="240">
        <f>G28+1</f>
        <v>44582</v>
      </c>
      <c r="J28" s="241"/>
      <c r="K28" s="360">
        <f>I28+1</f>
        <v>44583</v>
      </c>
      <c r="L28" s="361"/>
      <c r="M28" s="362"/>
      <c r="N28" s="362"/>
      <c r="O28" s="362"/>
      <c r="P28" s="362"/>
      <c r="Q28" s="362"/>
      <c r="R28" s="363"/>
      <c r="S28" s="364">
        <f>K28+1</f>
        <v>44584</v>
      </c>
      <c r="T28" s="365"/>
      <c r="U28" s="366"/>
      <c r="V28" s="366"/>
      <c r="W28" s="366"/>
      <c r="X28" s="366"/>
      <c r="Y28" s="366"/>
      <c r="Z28" s="536"/>
    </row>
    <row r="29" spans="1:27" s="1" customFormat="1" x14ac:dyDescent="0.25">
      <c r="A29" s="533" t="s">
        <v>714</v>
      </c>
      <c r="B29" s="425"/>
      <c r="C29" s="346"/>
      <c r="D29" s="347"/>
      <c r="E29" s="381" t="s">
        <v>692</v>
      </c>
      <c r="F29" s="382"/>
      <c r="G29" s="368" t="s">
        <v>740</v>
      </c>
      <c r="H29" s="370"/>
      <c r="I29" s="346" t="s">
        <v>1007</v>
      </c>
      <c r="J29" s="347"/>
      <c r="K29" s="588" t="s">
        <v>694</v>
      </c>
      <c r="L29" s="590"/>
      <c r="M29" s="590"/>
      <c r="N29" s="590"/>
      <c r="O29" s="590"/>
      <c r="P29" s="590"/>
      <c r="Q29" s="590"/>
      <c r="R29" s="589"/>
      <c r="S29" s="405" t="s">
        <v>694</v>
      </c>
      <c r="T29" s="591"/>
      <c r="U29" s="591"/>
      <c r="V29" s="591"/>
      <c r="W29" s="591"/>
      <c r="X29" s="591"/>
      <c r="Y29" s="591"/>
      <c r="Z29" s="592"/>
    </row>
    <row r="30" spans="1:27" s="1" customFormat="1" x14ac:dyDescent="0.25">
      <c r="A30" s="533"/>
      <c r="B30" s="425"/>
      <c r="C30" s="346"/>
      <c r="D30" s="347"/>
      <c r="E30" s="368"/>
      <c r="F30" s="370"/>
      <c r="G30" s="346"/>
      <c r="H30" s="347"/>
      <c r="I30" s="346"/>
      <c r="J30" s="347"/>
      <c r="K30" s="381" t="s">
        <v>693</v>
      </c>
      <c r="L30" s="542"/>
      <c r="M30" s="542"/>
      <c r="N30" s="542"/>
      <c r="O30" s="542"/>
      <c r="P30" s="542"/>
      <c r="Q30" s="542"/>
      <c r="R30" s="382"/>
      <c r="S30" s="527" t="s">
        <v>749</v>
      </c>
      <c r="T30" s="620"/>
      <c r="U30" s="620"/>
      <c r="V30" s="620"/>
      <c r="W30" s="620"/>
      <c r="X30" s="620"/>
      <c r="Y30" s="620"/>
      <c r="Z30" s="529"/>
    </row>
    <row r="31" spans="1:27" s="1" customFormat="1" x14ac:dyDescent="0.25">
      <c r="A31" s="533"/>
      <c r="B31" s="425"/>
      <c r="C31" s="346"/>
      <c r="D31" s="347"/>
      <c r="E31" s="368"/>
      <c r="F31" s="370"/>
      <c r="G31" s="346"/>
      <c r="H31" s="347"/>
      <c r="I31" s="346"/>
      <c r="J31" s="347"/>
      <c r="K31" s="527" t="s">
        <v>749</v>
      </c>
      <c r="L31" s="620"/>
      <c r="M31" s="620"/>
      <c r="N31" s="620"/>
      <c r="O31" s="620"/>
      <c r="P31" s="620"/>
      <c r="Q31" s="620"/>
      <c r="R31" s="529"/>
      <c r="S31" s="344" t="s">
        <v>1007</v>
      </c>
      <c r="T31" s="425"/>
      <c r="U31" s="425"/>
      <c r="V31" s="425"/>
      <c r="W31" s="425"/>
      <c r="X31" s="425"/>
      <c r="Y31" s="425"/>
      <c r="Z31" s="540"/>
    </row>
    <row r="32" spans="1:27" s="1" customFormat="1" x14ac:dyDescent="0.25">
      <c r="A32" s="533"/>
      <c r="B32" s="425"/>
      <c r="C32" s="346"/>
      <c r="D32" s="347"/>
      <c r="E32" s="346"/>
      <c r="F32" s="347"/>
      <c r="G32" s="346"/>
      <c r="H32" s="347"/>
      <c r="I32" s="346"/>
      <c r="J32" s="347"/>
      <c r="K32" s="346" t="s">
        <v>1007</v>
      </c>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44585</v>
      </c>
      <c r="B34" s="242"/>
      <c r="C34" s="240">
        <f>A34+1</f>
        <v>44586</v>
      </c>
      <c r="D34" s="241"/>
      <c r="E34" s="240">
        <f>C34+1</f>
        <v>44587</v>
      </c>
      <c r="F34" s="241"/>
      <c r="G34" s="240">
        <f>E34+1</f>
        <v>44588</v>
      </c>
      <c r="H34" s="241"/>
      <c r="I34" s="240">
        <f>G34+1</f>
        <v>44589</v>
      </c>
      <c r="J34" s="241"/>
      <c r="K34" s="360">
        <f>I34+1</f>
        <v>44590</v>
      </c>
      <c r="L34" s="361"/>
      <c r="M34" s="362"/>
      <c r="N34" s="362"/>
      <c r="O34" s="362"/>
      <c r="P34" s="362"/>
      <c r="Q34" s="362"/>
      <c r="R34" s="363"/>
      <c r="S34" s="364">
        <f>K34+1</f>
        <v>44591</v>
      </c>
      <c r="T34" s="365"/>
      <c r="U34" s="366"/>
      <c r="V34" s="366"/>
      <c r="W34" s="366"/>
      <c r="X34" s="366"/>
      <c r="Y34" s="366"/>
      <c r="Z34" s="536"/>
    </row>
    <row r="35" spans="1:27" s="1" customFormat="1" x14ac:dyDescent="0.25">
      <c r="A35" s="533" t="s">
        <v>739</v>
      </c>
      <c r="B35" s="425"/>
      <c r="C35" s="346"/>
      <c r="D35" s="347"/>
      <c r="E35" s="346"/>
      <c r="F35" s="347"/>
      <c r="G35" s="527" t="s">
        <v>750</v>
      </c>
      <c r="H35" s="529"/>
      <c r="I35" s="368"/>
      <c r="J35" s="370"/>
      <c r="K35" s="400" t="s">
        <v>691</v>
      </c>
      <c r="L35" s="585"/>
      <c r="M35" s="585"/>
      <c r="N35" s="585"/>
      <c r="O35" s="585"/>
      <c r="P35" s="585"/>
      <c r="Q35" s="585"/>
      <c r="R35" s="401"/>
      <c r="S35" s="456" t="s">
        <v>719</v>
      </c>
      <c r="T35" s="559"/>
      <c r="U35" s="559"/>
      <c r="V35" s="559"/>
      <c r="W35" s="559"/>
      <c r="X35" s="559"/>
      <c r="Y35" s="559"/>
      <c r="Z35" s="584"/>
    </row>
    <row r="36" spans="1:27" s="1" customFormat="1" x14ac:dyDescent="0.25">
      <c r="A36" s="533"/>
      <c r="B36" s="425"/>
      <c r="C36" s="346"/>
      <c r="D36" s="347"/>
      <c r="E36" s="346"/>
      <c r="F36" s="347"/>
      <c r="G36" s="381" t="s">
        <v>690</v>
      </c>
      <c r="H36" s="382"/>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44592</v>
      </c>
      <c r="B40" s="242"/>
      <c r="C40" s="240">
        <f>A40+1</f>
        <v>44593</v>
      </c>
      <c r="D40" s="241"/>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46" t="s">
        <v>684</v>
      </c>
      <c r="B41" s="506"/>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619" t="s">
        <v>751</v>
      </c>
      <c r="B42" s="620"/>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51" priority="3">
      <formula>MONTH(A10)&lt;&gt;MONTH($A$1)</formula>
    </cfRule>
    <cfRule type="expression" dxfId="50" priority="4">
      <formula>OR(WEEKDAY(A10,1)=1,WEEKDAY(A10,1)=7)</formula>
    </cfRule>
  </conditionalFormatting>
  <conditionalFormatting sqref="I10 I16 I22 I28 I34">
    <cfRule type="expression" dxfId="49" priority="1">
      <formula>MONTH(I10)&lt;&gt;MONTH($A$1)</formula>
    </cfRule>
    <cfRule type="expression" dxfId="48" priority="2">
      <formula>OR(WEEKDAY(I10,1)=1,WEEKDAY(I10,1)=7)</formula>
    </cfRule>
  </conditionalFormatting>
  <hyperlinks>
    <hyperlink ref="K45" r:id="rId1" xr:uid="{1B6776A7-6217-4969-B7B5-EA3D4AB15654}"/>
    <hyperlink ref="K44:Z44" r:id="rId2" display="Calendar Templates by Vertex42" xr:uid="{E433C0D6-262C-43D5-A96C-D6D3A152CFF0}"/>
    <hyperlink ref="K45:Z45" r:id="rId3" display="https://www.vertex42.com/calendars/" xr:uid="{E9F08423-4502-4956-8C62-E8595D2953FE}"/>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C2104-4D87-421B-97C9-0A0FD4C17AA1}">
  <sheetPr>
    <pageSetUpPr fitToPage="1"/>
  </sheetPr>
  <dimension ref="A1:AA45"/>
  <sheetViews>
    <sheetView zoomScale="110" zoomScaleNormal="110" workbookViewId="0">
      <selection activeCell="E19" sqref="E19:F19"/>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44593</v>
      </c>
      <c r="B1" s="518"/>
      <c r="C1" s="518"/>
      <c r="D1" s="518"/>
      <c r="E1" s="518"/>
      <c r="F1" s="518"/>
      <c r="G1" s="518"/>
      <c r="H1" s="518"/>
      <c r="I1" s="243"/>
      <c r="J1" s="24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43"/>
      <c r="J2" s="24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43"/>
      <c r="J3" s="24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43"/>
      <c r="J4" s="24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43"/>
      <c r="J5" s="24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43"/>
      <c r="J6" s="24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43"/>
      <c r="J7" s="24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44592</v>
      </c>
      <c r="B9" s="374"/>
      <c r="C9" s="374">
        <f>C10</f>
        <v>44593</v>
      </c>
      <c r="D9" s="374"/>
      <c r="E9" s="374">
        <f>E10</f>
        <v>44594</v>
      </c>
      <c r="F9" s="374"/>
      <c r="G9" s="374">
        <f>G10</f>
        <v>44595</v>
      </c>
      <c r="H9" s="374"/>
      <c r="I9" s="374">
        <f>I10</f>
        <v>44596</v>
      </c>
      <c r="J9" s="374"/>
      <c r="K9" s="374">
        <f>K10</f>
        <v>44597</v>
      </c>
      <c r="L9" s="374"/>
      <c r="M9" s="374"/>
      <c r="N9" s="374"/>
      <c r="O9" s="374"/>
      <c r="P9" s="374"/>
      <c r="Q9" s="374"/>
      <c r="R9" s="374"/>
      <c r="S9" s="374">
        <f>S10</f>
        <v>44598</v>
      </c>
      <c r="T9" s="374"/>
      <c r="U9" s="374"/>
      <c r="V9" s="374"/>
      <c r="W9" s="374"/>
      <c r="X9" s="374"/>
      <c r="Y9" s="374"/>
      <c r="Z9" s="375"/>
    </row>
    <row r="10" spans="1:27" s="1" customFormat="1" ht="18.5" x14ac:dyDescent="0.25">
      <c r="A10" s="135">
        <f>$A$1-(WEEKDAY($A$1,1)-(start_day-1))-IF((WEEKDAY($A$1,1)-(start_day-1))&lt;=0,7,0)+1</f>
        <v>44592</v>
      </c>
      <c r="B10" s="242"/>
      <c r="C10" s="240">
        <f>A10+1</f>
        <v>44593</v>
      </c>
      <c r="D10" s="241"/>
      <c r="E10" s="240">
        <f>C10+1</f>
        <v>44594</v>
      </c>
      <c r="F10" s="241"/>
      <c r="G10" s="240">
        <f>E10+1</f>
        <v>44595</v>
      </c>
      <c r="H10" s="241"/>
      <c r="I10" s="240">
        <f>G10+1</f>
        <v>44596</v>
      </c>
      <c r="J10" s="241"/>
      <c r="K10" s="360">
        <f>I10+1</f>
        <v>44597</v>
      </c>
      <c r="L10" s="361"/>
      <c r="M10" s="362"/>
      <c r="N10" s="362"/>
      <c r="O10" s="362"/>
      <c r="P10" s="362"/>
      <c r="Q10" s="362"/>
      <c r="R10" s="363"/>
      <c r="S10" s="364">
        <f>K10+1</f>
        <v>44598</v>
      </c>
      <c r="T10" s="365"/>
      <c r="U10" s="366"/>
      <c r="V10" s="366"/>
      <c r="W10" s="366"/>
      <c r="X10" s="366"/>
      <c r="Y10" s="366"/>
      <c r="Z10" s="536"/>
    </row>
    <row r="11" spans="1:27" s="1" customFormat="1" x14ac:dyDescent="0.25">
      <c r="A11" s="546" t="s">
        <v>684</v>
      </c>
      <c r="B11" s="506"/>
      <c r="C11" s="346"/>
      <c r="D11" s="347"/>
      <c r="E11" s="346" t="s">
        <v>1012</v>
      </c>
      <c r="F11" s="347"/>
      <c r="G11" s="346"/>
      <c r="H11" s="347"/>
      <c r="I11" s="346"/>
      <c r="J11" s="347"/>
      <c r="K11" s="381" t="s">
        <v>328</v>
      </c>
      <c r="L11" s="542"/>
      <c r="M11" s="542"/>
      <c r="N11" s="542"/>
      <c r="O11" s="542"/>
      <c r="P11" s="542"/>
      <c r="Q11" s="542"/>
      <c r="R11" s="382"/>
      <c r="S11" s="527" t="s">
        <v>752</v>
      </c>
      <c r="T11" s="620"/>
      <c r="U11" s="620"/>
      <c r="V11" s="620"/>
      <c r="W11" s="620"/>
      <c r="X11" s="620"/>
      <c r="Y11" s="620"/>
      <c r="Z11" s="529"/>
    </row>
    <row r="12" spans="1:27" s="1" customFormat="1" x14ac:dyDescent="0.25">
      <c r="A12" s="533"/>
      <c r="B12" s="425"/>
      <c r="C12" s="346"/>
      <c r="D12" s="347"/>
      <c r="E12" s="346"/>
      <c r="F12" s="347"/>
      <c r="G12" s="346"/>
      <c r="H12" s="347"/>
      <c r="I12" s="346"/>
      <c r="J12" s="347"/>
      <c r="K12" s="400" t="s">
        <v>280</v>
      </c>
      <c r="L12" s="585"/>
      <c r="M12" s="585"/>
      <c r="N12" s="585"/>
      <c r="O12" s="585"/>
      <c r="P12" s="585"/>
      <c r="Q12" s="585"/>
      <c r="R12" s="401"/>
      <c r="S12" s="527" t="s">
        <v>753</v>
      </c>
      <c r="T12" s="620"/>
      <c r="U12" s="620"/>
      <c r="V12" s="620"/>
      <c r="W12" s="620"/>
      <c r="X12" s="620"/>
      <c r="Y12" s="620"/>
      <c r="Z12" s="621"/>
    </row>
    <row r="13" spans="1:27" s="1" customFormat="1" x14ac:dyDescent="0.25">
      <c r="A13" s="533"/>
      <c r="B13" s="425"/>
      <c r="C13" s="346"/>
      <c r="D13" s="347"/>
      <c r="E13" s="346"/>
      <c r="F13" s="347"/>
      <c r="G13" s="346"/>
      <c r="H13" s="347"/>
      <c r="I13" s="346"/>
      <c r="J13" s="347"/>
      <c r="K13" s="527" t="s">
        <v>752</v>
      </c>
      <c r="L13" s="620"/>
      <c r="M13" s="620"/>
      <c r="N13" s="620"/>
      <c r="O13" s="620"/>
      <c r="P13" s="620"/>
      <c r="Q13" s="620"/>
      <c r="R13" s="529"/>
      <c r="S13" s="527" t="s">
        <v>754</v>
      </c>
      <c r="T13" s="620"/>
      <c r="U13" s="620"/>
      <c r="V13" s="620"/>
      <c r="W13" s="620"/>
      <c r="X13" s="620"/>
      <c r="Y13" s="620"/>
      <c r="Z13" s="621"/>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44599</v>
      </c>
      <c r="B16" s="242"/>
      <c r="C16" s="240">
        <f>A16+1</f>
        <v>44600</v>
      </c>
      <c r="D16" s="241"/>
      <c r="E16" s="240">
        <f>C16+1</f>
        <v>44601</v>
      </c>
      <c r="F16" s="241"/>
      <c r="G16" s="240">
        <f>E16+1</f>
        <v>44602</v>
      </c>
      <c r="H16" s="241"/>
      <c r="I16" s="240">
        <f>G16+1</f>
        <v>44603</v>
      </c>
      <c r="J16" s="241"/>
      <c r="K16" s="360">
        <f>I16+1</f>
        <v>44604</v>
      </c>
      <c r="L16" s="361"/>
      <c r="M16" s="362"/>
      <c r="N16" s="362"/>
      <c r="O16" s="362"/>
      <c r="P16" s="362"/>
      <c r="Q16" s="362"/>
      <c r="R16" s="363"/>
      <c r="S16" s="364">
        <f>K16+1</f>
        <v>44605</v>
      </c>
      <c r="T16" s="365"/>
      <c r="U16" s="366"/>
      <c r="V16" s="366"/>
      <c r="W16" s="366"/>
      <c r="X16" s="366"/>
      <c r="Y16" s="366"/>
      <c r="Z16" s="536"/>
    </row>
    <row r="17" spans="1:27" s="1" customFormat="1" x14ac:dyDescent="0.25">
      <c r="A17" s="587"/>
      <c r="B17" s="491"/>
      <c r="C17" s="346"/>
      <c r="D17" s="347"/>
      <c r="E17" s="381" t="s">
        <v>302</v>
      </c>
      <c r="F17" s="382"/>
      <c r="G17" s="381" t="s">
        <v>696</v>
      </c>
      <c r="H17" s="382"/>
      <c r="I17" s="588" t="s">
        <v>1010</v>
      </c>
      <c r="J17" s="589"/>
      <c r="K17" s="588" t="s">
        <v>1010</v>
      </c>
      <c r="L17" s="590"/>
      <c r="M17" s="590"/>
      <c r="N17" s="590"/>
      <c r="O17" s="590"/>
      <c r="P17" s="590"/>
      <c r="Q17" s="590"/>
      <c r="R17" s="589"/>
      <c r="S17" s="405" t="s">
        <v>1010</v>
      </c>
      <c r="T17" s="591"/>
      <c r="U17" s="591"/>
      <c r="V17" s="591"/>
      <c r="W17" s="591"/>
      <c r="X17" s="591"/>
      <c r="Y17" s="591"/>
      <c r="Z17" s="592"/>
    </row>
    <row r="18" spans="1:27" s="1" customFormat="1" x14ac:dyDescent="0.25">
      <c r="A18" s="533"/>
      <c r="B18" s="425"/>
      <c r="C18" s="346"/>
      <c r="D18" s="347"/>
      <c r="E18" s="346" t="s">
        <v>1012</v>
      </c>
      <c r="F18" s="347"/>
      <c r="G18" s="346" t="s">
        <v>26</v>
      </c>
      <c r="H18" s="347"/>
      <c r="I18" s="346" t="s">
        <v>697</v>
      </c>
      <c r="J18" s="347"/>
      <c r="K18" s="346" t="s">
        <v>697</v>
      </c>
      <c r="L18" s="541"/>
      <c r="M18" s="541"/>
      <c r="N18" s="541"/>
      <c r="O18" s="541"/>
      <c r="P18" s="541"/>
      <c r="Q18" s="541"/>
      <c r="R18" s="347"/>
      <c r="S18" s="344" t="s">
        <v>697</v>
      </c>
      <c r="T18" s="425"/>
      <c r="U18" s="425"/>
      <c r="V18" s="425"/>
      <c r="W18" s="425"/>
      <c r="X18" s="425"/>
      <c r="Y18" s="425"/>
      <c r="Z18" s="540"/>
    </row>
    <row r="19" spans="1:27" s="1" customFormat="1" x14ac:dyDescent="0.25">
      <c r="A19" s="533"/>
      <c r="B19" s="425"/>
      <c r="C19" s="346"/>
      <c r="D19" s="347"/>
      <c r="E19" s="346"/>
      <c r="F19" s="347"/>
      <c r="G19" s="346"/>
      <c r="H19" s="347"/>
      <c r="I19" s="581" t="s">
        <v>993</v>
      </c>
      <c r="J19" s="582"/>
      <c r="K19" s="381" t="s">
        <v>873</v>
      </c>
      <c r="L19" s="542"/>
      <c r="M19" s="542"/>
      <c r="N19" s="542"/>
      <c r="O19" s="542"/>
      <c r="P19" s="542"/>
      <c r="Q19" s="542"/>
      <c r="R19" s="382"/>
      <c r="S19" s="527" t="s">
        <v>707</v>
      </c>
      <c r="T19" s="620"/>
      <c r="U19" s="620"/>
      <c r="V19" s="620"/>
      <c r="W19" s="620"/>
      <c r="X19" s="620"/>
      <c r="Y19" s="620"/>
      <c r="Z19" s="621"/>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527" t="s">
        <v>755</v>
      </c>
      <c r="T20" s="620"/>
      <c r="U20" s="620"/>
      <c r="V20" s="620"/>
      <c r="W20" s="620"/>
      <c r="X20" s="620"/>
      <c r="Y20" s="620"/>
      <c r="Z20" s="621"/>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44606</v>
      </c>
      <c r="B22" s="242"/>
      <c r="C22" s="240">
        <f>A22+1</f>
        <v>44607</v>
      </c>
      <c r="D22" s="241"/>
      <c r="E22" s="240">
        <f>C22+1</f>
        <v>44608</v>
      </c>
      <c r="F22" s="241"/>
      <c r="G22" s="240">
        <f>E22+1</f>
        <v>44609</v>
      </c>
      <c r="H22" s="241"/>
      <c r="I22" s="240">
        <f>G22+1</f>
        <v>44610</v>
      </c>
      <c r="J22" s="241"/>
      <c r="K22" s="360">
        <f>I22+1</f>
        <v>44611</v>
      </c>
      <c r="L22" s="361"/>
      <c r="M22" s="362"/>
      <c r="N22" s="362"/>
      <c r="O22" s="362"/>
      <c r="P22" s="362"/>
      <c r="Q22" s="362"/>
      <c r="R22" s="363"/>
      <c r="S22" s="364">
        <f>K22+1</f>
        <v>44612</v>
      </c>
      <c r="T22" s="365"/>
      <c r="U22" s="366"/>
      <c r="V22" s="366"/>
      <c r="W22" s="366"/>
      <c r="X22" s="366"/>
      <c r="Y22" s="366"/>
      <c r="Z22" s="536"/>
    </row>
    <row r="23" spans="1:27" s="1" customFormat="1" x14ac:dyDescent="0.25">
      <c r="A23" s="587"/>
      <c r="B23" s="491"/>
      <c r="C23" s="346"/>
      <c r="D23" s="347"/>
      <c r="E23" s="346"/>
      <c r="F23" s="347"/>
      <c r="G23" s="368"/>
      <c r="H23" s="370"/>
      <c r="I23" s="346"/>
      <c r="J23" s="347"/>
      <c r="K23" s="381" t="s">
        <v>698</v>
      </c>
      <c r="L23" s="542"/>
      <c r="M23" s="542"/>
      <c r="N23" s="542"/>
      <c r="O23" s="542"/>
      <c r="P23" s="542"/>
      <c r="Q23" s="542"/>
      <c r="R23" s="382"/>
      <c r="S23" s="344" t="s">
        <v>988</v>
      </c>
      <c r="T23" s="425"/>
      <c r="U23" s="425"/>
      <c r="V23" s="425"/>
      <c r="W23" s="425"/>
      <c r="X23" s="425"/>
      <c r="Y23" s="425"/>
      <c r="Z23" s="540"/>
    </row>
    <row r="24" spans="1:27" s="1" customFormat="1" x14ac:dyDescent="0.25">
      <c r="A24" s="533"/>
      <c r="B24" s="425"/>
      <c r="C24" s="346"/>
      <c r="D24" s="347"/>
      <c r="E24" s="346"/>
      <c r="F24" s="347"/>
      <c r="G24" s="346"/>
      <c r="H24" s="347"/>
      <c r="I24" s="346"/>
      <c r="J24" s="347"/>
      <c r="K24" s="400" t="s">
        <v>1006</v>
      </c>
      <c r="L24" s="585"/>
      <c r="M24" s="585"/>
      <c r="N24" s="585"/>
      <c r="O24" s="585"/>
      <c r="P24" s="585"/>
      <c r="Q24" s="585"/>
      <c r="R24" s="401"/>
      <c r="S24" s="456" t="s">
        <v>1006</v>
      </c>
      <c r="T24" s="559"/>
      <c r="U24" s="559"/>
      <c r="V24" s="559"/>
      <c r="W24" s="559"/>
      <c r="X24" s="559"/>
      <c r="Y24" s="559"/>
      <c r="Z24" s="584"/>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44613</v>
      </c>
      <c r="B28" s="242"/>
      <c r="C28" s="240">
        <f>A28+1</f>
        <v>44614</v>
      </c>
      <c r="D28" s="241"/>
      <c r="E28" s="240">
        <f>C28+1</f>
        <v>44615</v>
      </c>
      <c r="F28" s="241"/>
      <c r="G28" s="240">
        <f>E28+1</f>
        <v>44616</v>
      </c>
      <c r="H28" s="241"/>
      <c r="I28" s="240">
        <f>G28+1</f>
        <v>44617</v>
      </c>
      <c r="J28" s="241"/>
      <c r="K28" s="360">
        <f>I28+1</f>
        <v>44618</v>
      </c>
      <c r="L28" s="361"/>
      <c r="M28" s="362"/>
      <c r="N28" s="362"/>
      <c r="O28" s="362"/>
      <c r="P28" s="362"/>
      <c r="Q28" s="362"/>
      <c r="R28" s="363"/>
      <c r="S28" s="364">
        <f>K28+1</f>
        <v>44619</v>
      </c>
      <c r="T28" s="365"/>
      <c r="U28" s="366"/>
      <c r="V28" s="366"/>
      <c r="W28" s="366"/>
      <c r="X28" s="366"/>
      <c r="Y28" s="366"/>
      <c r="Z28" s="536"/>
    </row>
    <row r="29" spans="1:27" s="1" customFormat="1" x14ac:dyDescent="0.25">
      <c r="A29" s="546" t="s">
        <v>699</v>
      </c>
      <c r="B29" s="506"/>
      <c r="C29" s="346"/>
      <c r="D29" s="347"/>
      <c r="E29" s="346" t="s">
        <v>742</v>
      </c>
      <c r="F29" s="347"/>
      <c r="G29" s="346" t="s">
        <v>743</v>
      </c>
      <c r="H29" s="347"/>
      <c r="I29" s="346"/>
      <c r="J29" s="347"/>
      <c r="K29" s="581" t="s">
        <v>994</v>
      </c>
      <c r="L29" s="586"/>
      <c r="M29" s="586"/>
      <c r="N29" s="586"/>
      <c r="O29" s="586"/>
      <c r="P29" s="586"/>
      <c r="Q29" s="586"/>
      <c r="R29" s="582"/>
      <c r="S29" s="344" t="s">
        <v>1000</v>
      </c>
      <c r="T29" s="425"/>
      <c r="U29" s="425"/>
      <c r="V29" s="425"/>
      <c r="W29" s="425"/>
      <c r="X29" s="425"/>
      <c r="Y29" s="425"/>
      <c r="Z29" s="540"/>
    </row>
    <row r="30" spans="1:27" s="1" customFormat="1" x14ac:dyDescent="0.25">
      <c r="A30" s="533" t="s">
        <v>695</v>
      </c>
      <c r="B30" s="425"/>
      <c r="C30" s="346"/>
      <c r="D30" s="347"/>
      <c r="E30" s="368"/>
      <c r="F30" s="370"/>
      <c r="G30" s="346"/>
      <c r="H30" s="347"/>
      <c r="I30" s="346"/>
      <c r="J30" s="347"/>
      <c r="K30" s="346" t="s">
        <v>1002</v>
      </c>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44620</v>
      </c>
      <c r="B34" s="242"/>
      <c r="C34" s="240">
        <f>A34+1</f>
        <v>44621</v>
      </c>
      <c r="D34" s="241"/>
      <c r="E34" s="240">
        <f>C34+1</f>
        <v>44622</v>
      </c>
      <c r="F34" s="241"/>
      <c r="G34" s="240">
        <f>E34+1</f>
        <v>44623</v>
      </c>
      <c r="H34" s="241"/>
      <c r="I34" s="240">
        <f>G34+1</f>
        <v>44624</v>
      </c>
      <c r="J34" s="241"/>
      <c r="K34" s="360">
        <f>I34+1</f>
        <v>44625</v>
      </c>
      <c r="L34" s="361"/>
      <c r="M34" s="362"/>
      <c r="N34" s="362"/>
      <c r="O34" s="362"/>
      <c r="P34" s="362"/>
      <c r="Q34" s="362"/>
      <c r="R34" s="363"/>
      <c r="S34" s="364">
        <f>K34+1</f>
        <v>44626</v>
      </c>
      <c r="T34" s="365"/>
      <c r="U34" s="366"/>
      <c r="V34" s="366"/>
      <c r="W34" s="366"/>
      <c r="X34" s="366"/>
      <c r="Y34" s="366"/>
      <c r="Z34" s="536"/>
    </row>
    <row r="35" spans="1:27" s="1" customFormat="1" x14ac:dyDescent="0.25">
      <c r="A35" s="587"/>
      <c r="B35" s="491"/>
      <c r="C35" s="346"/>
      <c r="D35" s="347"/>
      <c r="E35" s="381" t="s">
        <v>700</v>
      </c>
      <c r="F35" s="382"/>
      <c r="G35" s="346"/>
      <c r="H35" s="347"/>
      <c r="I35" s="527" t="s">
        <v>756</v>
      </c>
      <c r="J35" s="529"/>
      <c r="K35" s="527" t="s">
        <v>756</v>
      </c>
      <c r="L35" s="620"/>
      <c r="M35" s="620"/>
      <c r="N35" s="620"/>
      <c r="O35" s="620"/>
      <c r="P35" s="620"/>
      <c r="Q35" s="620"/>
      <c r="R35" s="529"/>
      <c r="S35" s="527" t="s">
        <v>756</v>
      </c>
      <c r="T35" s="620"/>
      <c r="U35" s="620"/>
      <c r="V35" s="620"/>
      <c r="W35" s="620"/>
      <c r="X35" s="620"/>
      <c r="Y35" s="620"/>
      <c r="Z35" s="621"/>
    </row>
    <row r="36" spans="1:27" s="1" customFormat="1" x14ac:dyDescent="0.25">
      <c r="A36" s="533"/>
      <c r="B36" s="425"/>
      <c r="C36" s="346"/>
      <c r="D36" s="347"/>
      <c r="E36" s="346"/>
      <c r="F36" s="347"/>
      <c r="G36" s="346"/>
      <c r="H36" s="347"/>
      <c r="I36" s="527" t="s">
        <v>757</v>
      </c>
      <c r="J36" s="529"/>
      <c r="K36" s="527" t="s">
        <v>757</v>
      </c>
      <c r="L36" s="620"/>
      <c r="M36" s="620"/>
      <c r="N36" s="620"/>
      <c r="O36" s="620"/>
      <c r="P36" s="620"/>
      <c r="Q36" s="620"/>
      <c r="R36" s="529"/>
      <c r="S36" s="344"/>
      <c r="T36" s="425"/>
      <c r="U36" s="425"/>
      <c r="V36" s="425"/>
      <c r="W36" s="425"/>
      <c r="X36" s="425"/>
      <c r="Y36" s="425"/>
      <c r="Z36" s="540"/>
    </row>
    <row r="37" spans="1:27" s="1" customFormat="1" x14ac:dyDescent="0.25">
      <c r="A37" s="533"/>
      <c r="B37" s="425"/>
      <c r="C37" s="346"/>
      <c r="D37" s="347"/>
      <c r="E37" s="346"/>
      <c r="F37" s="347"/>
      <c r="G37" s="346"/>
      <c r="H37" s="347"/>
      <c r="I37" s="346"/>
      <c r="J37" s="347"/>
      <c r="K37" s="381" t="s">
        <v>330</v>
      </c>
      <c r="L37" s="542"/>
      <c r="M37" s="542"/>
      <c r="N37" s="542"/>
      <c r="O37" s="542"/>
      <c r="P37" s="542"/>
      <c r="Q37" s="542"/>
      <c r="R37" s="382"/>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581" t="s">
        <v>995</v>
      </c>
      <c r="L38" s="586"/>
      <c r="M38" s="586"/>
      <c r="N38" s="586"/>
      <c r="O38" s="586"/>
      <c r="P38" s="586"/>
      <c r="Q38" s="586"/>
      <c r="R38" s="582"/>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44627</v>
      </c>
      <c r="B40" s="242"/>
      <c r="C40" s="240">
        <f>A40+1</f>
        <v>44628</v>
      </c>
      <c r="D40" s="241"/>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47" priority="3">
      <formula>MONTH(A10)&lt;&gt;MONTH($A$1)</formula>
    </cfRule>
    <cfRule type="expression" dxfId="46" priority="4">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K45" r:id="rId1" xr:uid="{7B72B09B-7041-417C-BF10-12FE26733D0E}"/>
    <hyperlink ref="K44:Z44" r:id="rId2" display="Calendar Templates by Vertex42" xr:uid="{9BD02963-CB44-4A11-AB55-422BA5875DC6}"/>
    <hyperlink ref="K45:Z45" r:id="rId3" display="https://www.vertex42.com/calendars/" xr:uid="{D310571A-55B5-4393-9568-3454D4C5FBB9}"/>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830F-9BBD-40A6-8509-9FB9614CC7A5}">
  <sheetPr>
    <pageSetUpPr fitToPage="1"/>
  </sheetPr>
  <dimension ref="A1:AA45"/>
  <sheetViews>
    <sheetView topLeftCell="A19" zoomScale="110" zoomScaleNormal="110" workbookViewId="0">
      <selection activeCell="K32" sqref="K32:R32"/>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44621</v>
      </c>
      <c r="B1" s="518"/>
      <c r="C1" s="518"/>
      <c r="D1" s="518"/>
      <c r="E1" s="518"/>
      <c r="F1" s="518"/>
      <c r="G1" s="518"/>
      <c r="H1" s="518"/>
      <c r="I1" s="243"/>
      <c r="J1" s="24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43"/>
      <c r="J2" s="24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43"/>
      <c r="J3" s="24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43"/>
      <c r="J4" s="24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43"/>
      <c r="J5" s="24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43"/>
      <c r="J6" s="24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43"/>
      <c r="J7" s="24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44620</v>
      </c>
      <c r="B9" s="374"/>
      <c r="C9" s="374">
        <f>C10</f>
        <v>44621</v>
      </c>
      <c r="D9" s="374"/>
      <c r="E9" s="374">
        <f>E10</f>
        <v>44622</v>
      </c>
      <c r="F9" s="374"/>
      <c r="G9" s="374">
        <f>G10</f>
        <v>44623</v>
      </c>
      <c r="H9" s="374"/>
      <c r="I9" s="374">
        <f>I10</f>
        <v>44624</v>
      </c>
      <c r="J9" s="374"/>
      <c r="K9" s="374">
        <f>K10</f>
        <v>44625</v>
      </c>
      <c r="L9" s="374"/>
      <c r="M9" s="374"/>
      <c r="N9" s="374"/>
      <c r="O9" s="374"/>
      <c r="P9" s="374"/>
      <c r="Q9" s="374"/>
      <c r="R9" s="374"/>
      <c r="S9" s="374">
        <f>S10</f>
        <v>44626</v>
      </c>
      <c r="T9" s="374"/>
      <c r="U9" s="374"/>
      <c r="V9" s="374"/>
      <c r="W9" s="374"/>
      <c r="X9" s="374"/>
      <c r="Y9" s="374"/>
      <c r="Z9" s="375"/>
    </row>
    <row r="10" spans="1:27" s="1" customFormat="1" ht="18.5" x14ac:dyDescent="0.25">
      <c r="A10" s="135">
        <f>$A$1-(WEEKDAY($A$1,1)-(start_day-1))-IF((WEEKDAY($A$1,1)-(start_day-1))&lt;=0,7,0)+1</f>
        <v>44620</v>
      </c>
      <c r="B10" s="242"/>
      <c r="C10" s="240">
        <f>A10+1</f>
        <v>44621</v>
      </c>
      <c r="D10" s="241"/>
      <c r="E10" s="240">
        <f>C10+1</f>
        <v>44622</v>
      </c>
      <c r="F10" s="241"/>
      <c r="G10" s="240">
        <f>E10+1</f>
        <v>44623</v>
      </c>
      <c r="H10" s="241"/>
      <c r="I10" s="240">
        <f>G10+1</f>
        <v>44624</v>
      </c>
      <c r="J10" s="241"/>
      <c r="K10" s="360">
        <f>I10+1</f>
        <v>44625</v>
      </c>
      <c r="L10" s="361"/>
      <c r="M10" s="362"/>
      <c r="N10" s="362"/>
      <c r="O10" s="362"/>
      <c r="P10" s="362"/>
      <c r="Q10" s="362"/>
      <c r="R10" s="363"/>
      <c r="S10" s="364">
        <f>K10+1</f>
        <v>44626</v>
      </c>
      <c r="T10" s="365"/>
      <c r="U10" s="366"/>
      <c r="V10" s="366"/>
      <c r="W10" s="366"/>
      <c r="X10" s="366"/>
      <c r="Y10" s="366"/>
      <c r="Z10" s="536"/>
    </row>
    <row r="11" spans="1:27" s="1" customFormat="1" x14ac:dyDescent="0.25">
      <c r="A11" s="533"/>
      <c r="B11" s="425"/>
      <c r="C11" s="346"/>
      <c r="D11" s="347"/>
      <c r="E11" s="381" t="s">
        <v>700</v>
      </c>
      <c r="F11" s="382"/>
      <c r="G11" s="346"/>
      <c r="H11" s="347"/>
      <c r="I11" s="527" t="s">
        <v>756</v>
      </c>
      <c r="J11" s="529"/>
      <c r="K11" s="527" t="s">
        <v>756</v>
      </c>
      <c r="L11" s="620"/>
      <c r="M11" s="620"/>
      <c r="N11" s="620"/>
      <c r="O11" s="620"/>
      <c r="P11" s="620"/>
      <c r="Q11" s="620"/>
      <c r="R11" s="529"/>
      <c r="S11" s="527" t="s">
        <v>756</v>
      </c>
      <c r="T11" s="620"/>
      <c r="U11" s="620"/>
      <c r="V11" s="620"/>
      <c r="W11" s="620"/>
      <c r="X11" s="620"/>
      <c r="Y11" s="620"/>
      <c r="Z11" s="621"/>
    </row>
    <row r="12" spans="1:27" s="1" customFormat="1" x14ac:dyDescent="0.25">
      <c r="A12" s="533"/>
      <c r="B12" s="425"/>
      <c r="C12" s="346"/>
      <c r="D12" s="347"/>
      <c r="E12" s="346"/>
      <c r="F12" s="347"/>
      <c r="G12" s="346"/>
      <c r="H12" s="347"/>
      <c r="I12" s="527" t="s">
        <v>757</v>
      </c>
      <c r="J12" s="529"/>
      <c r="K12" s="527" t="s">
        <v>757</v>
      </c>
      <c r="L12" s="620"/>
      <c r="M12" s="620"/>
      <c r="N12" s="620"/>
      <c r="O12" s="620"/>
      <c r="P12" s="620"/>
      <c r="Q12" s="620"/>
      <c r="R12" s="529"/>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81" t="s">
        <v>330</v>
      </c>
      <c r="L13" s="542"/>
      <c r="M13" s="542"/>
      <c r="N13" s="542"/>
      <c r="O13" s="542"/>
      <c r="P13" s="542"/>
      <c r="Q13" s="542"/>
      <c r="R13" s="382"/>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86"/>
      <c r="L14" s="666"/>
      <c r="M14" s="666"/>
      <c r="N14" s="666"/>
      <c r="O14" s="666"/>
      <c r="P14" s="666"/>
      <c r="Q14" s="666"/>
      <c r="R14" s="38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44627</v>
      </c>
      <c r="B16" s="242"/>
      <c r="C16" s="240">
        <f>A16+1</f>
        <v>44628</v>
      </c>
      <c r="D16" s="241"/>
      <c r="E16" s="240">
        <f>C16+1</f>
        <v>44629</v>
      </c>
      <c r="F16" s="241"/>
      <c r="G16" s="240">
        <f>E16+1</f>
        <v>44630</v>
      </c>
      <c r="H16" s="241"/>
      <c r="I16" s="240">
        <f>G16+1</f>
        <v>44631</v>
      </c>
      <c r="J16" s="241"/>
      <c r="K16" s="360">
        <f>I16+1</f>
        <v>44632</v>
      </c>
      <c r="L16" s="361"/>
      <c r="M16" s="362"/>
      <c r="N16" s="362"/>
      <c r="O16" s="362"/>
      <c r="P16" s="362"/>
      <c r="Q16" s="362"/>
      <c r="R16" s="363"/>
      <c r="S16" s="364">
        <f>K16+1</f>
        <v>44633</v>
      </c>
      <c r="T16" s="365"/>
      <c r="U16" s="366"/>
      <c r="V16" s="366"/>
      <c r="W16" s="366"/>
      <c r="X16" s="366"/>
      <c r="Y16" s="366"/>
      <c r="Z16" s="536"/>
    </row>
    <row r="17" spans="1:27" s="1" customFormat="1" x14ac:dyDescent="0.25">
      <c r="A17" s="533" t="s">
        <v>714</v>
      </c>
      <c r="B17" s="425"/>
      <c r="C17" s="346" t="s">
        <v>701</v>
      </c>
      <c r="D17" s="347"/>
      <c r="E17" s="368"/>
      <c r="F17" s="370"/>
      <c r="G17" s="381" t="s">
        <v>702</v>
      </c>
      <c r="H17" s="382"/>
      <c r="I17" s="581" t="s">
        <v>992</v>
      </c>
      <c r="J17" s="582"/>
      <c r="K17" s="527" t="s">
        <v>758</v>
      </c>
      <c r="L17" s="620"/>
      <c r="M17" s="620"/>
      <c r="N17" s="620"/>
      <c r="O17" s="620"/>
      <c r="P17" s="620"/>
      <c r="Q17" s="620"/>
      <c r="R17" s="529"/>
      <c r="S17" s="527" t="s">
        <v>758</v>
      </c>
      <c r="T17" s="620"/>
      <c r="U17" s="620"/>
      <c r="V17" s="620"/>
      <c r="W17" s="620"/>
      <c r="X17" s="620"/>
      <c r="Y17" s="620"/>
      <c r="Z17" s="529"/>
    </row>
    <row r="18" spans="1:27" s="1" customFormat="1" x14ac:dyDescent="0.25">
      <c r="A18" s="533" t="s">
        <v>739</v>
      </c>
      <c r="B18" s="425"/>
      <c r="C18" s="346"/>
      <c r="D18" s="347"/>
      <c r="E18" s="346"/>
      <c r="F18" s="347"/>
      <c r="G18" s="346" t="s">
        <v>26</v>
      </c>
      <c r="H18" s="347"/>
      <c r="I18" s="346"/>
      <c r="J18" s="347"/>
      <c r="K18" s="581" t="s">
        <v>991</v>
      </c>
      <c r="L18" s="586"/>
      <c r="M18" s="586"/>
      <c r="N18" s="586"/>
      <c r="O18" s="586"/>
      <c r="P18" s="586"/>
      <c r="Q18" s="586"/>
      <c r="R18" s="582"/>
      <c r="S18" s="344" t="s">
        <v>985</v>
      </c>
      <c r="T18" s="425"/>
      <c r="U18" s="425"/>
      <c r="V18" s="425"/>
      <c r="W18" s="425"/>
      <c r="X18" s="425"/>
      <c r="Y18" s="425"/>
      <c r="Z18" s="540"/>
    </row>
    <row r="19" spans="1:27" s="1" customFormat="1" x14ac:dyDescent="0.25">
      <c r="A19" s="533"/>
      <c r="B19" s="425"/>
      <c r="C19" s="346"/>
      <c r="D19" s="347"/>
      <c r="E19" s="346"/>
      <c r="F19" s="347"/>
      <c r="G19" s="346" t="s">
        <v>744</v>
      </c>
      <c r="H19" s="347"/>
      <c r="I19" s="346"/>
      <c r="J19" s="347"/>
      <c r="K19" s="368"/>
      <c r="L19" s="594"/>
      <c r="M19" s="594"/>
      <c r="N19" s="594"/>
      <c r="O19" s="594"/>
      <c r="P19" s="594"/>
      <c r="Q19" s="594"/>
      <c r="R19" s="370"/>
      <c r="S19" s="344" t="s">
        <v>1014</v>
      </c>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44634</v>
      </c>
      <c r="B22" s="242"/>
      <c r="C22" s="240">
        <f>A22+1</f>
        <v>44635</v>
      </c>
      <c r="D22" s="241"/>
      <c r="E22" s="240">
        <f>C22+1</f>
        <v>44636</v>
      </c>
      <c r="F22" s="241"/>
      <c r="G22" s="240">
        <f>E22+1</f>
        <v>44637</v>
      </c>
      <c r="H22" s="241"/>
      <c r="I22" s="240">
        <f>G22+1</f>
        <v>44638</v>
      </c>
      <c r="J22" s="241"/>
      <c r="K22" s="360">
        <f>I22+1</f>
        <v>44639</v>
      </c>
      <c r="L22" s="361"/>
      <c r="M22" s="362"/>
      <c r="N22" s="362"/>
      <c r="O22" s="362"/>
      <c r="P22" s="362"/>
      <c r="Q22" s="362"/>
      <c r="R22" s="363"/>
      <c r="S22" s="364">
        <f>K22+1</f>
        <v>44640</v>
      </c>
      <c r="T22" s="365"/>
      <c r="U22" s="366"/>
      <c r="V22" s="366"/>
      <c r="W22" s="366"/>
      <c r="X22" s="366"/>
      <c r="Y22" s="366"/>
      <c r="Z22" s="536"/>
    </row>
    <row r="23" spans="1:27" s="1" customFormat="1" x14ac:dyDescent="0.25">
      <c r="A23" s="533" t="s">
        <v>937</v>
      </c>
      <c r="B23" s="425"/>
      <c r="C23" s="346"/>
      <c r="D23" s="347"/>
      <c r="E23" s="346" t="s">
        <v>741</v>
      </c>
      <c r="F23" s="347"/>
      <c r="G23" s="368"/>
      <c r="H23" s="370"/>
      <c r="I23" s="527" t="s">
        <v>708</v>
      </c>
      <c r="J23" s="529"/>
      <c r="K23" s="527" t="s">
        <v>708</v>
      </c>
      <c r="L23" s="620"/>
      <c r="M23" s="620"/>
      <c r="N23" s="620"/>
      <c r="O23" s="620"/>
      <c r="P23" s="620"/>
      <c r="Q23" s="620"/>
      <c r="R23" s="529"/>
      <c r="S23" s="527" t="s">
        <v>708</v>
      </c>
      <c r="T23" s="620"/>
      <c r="U23" s="620"/>
      <c r="V23" s="620"/>
      <c r="W23" s="620"/>
      <c r="X23" s="620"/>
      <c r="Y23" s="620"/>
      <c r="Z23" s="621"/>
    </row>
    <row r="24" spans="1:27" s="1" customFormat="1" x14ac:dyDescent="0.25">
      <c r="A24" s="546" t="s">
        <v>684</v>
      </c>
      <c r="B24" s="506"/>
      <c r="C24" s="346"/>
      <c r="D24" s="347"/>
      <c r="E24" s="346"/>
      <c r="F24" s="347"/>
      <c r="G24" s="346"/>
      <c r="H24" s="347"/>
      <c r="I24" s="346"/>
      <c r="J24" s="347"/>
      <c r="K24" s="656" t="s">
        <v>921</v>
      </c>
      <c r="L24" s="665"/>
      <c r="M24" s="665"/>
      <c r="N24" s="665"/>
      <c r="O24" s="665"/>
      <c r="P24" s="665"/>
      <c r="Q24" s="665"/>
      <c r="R24" s="657"/>
      <c r="S24" s="376" t="s">
        <v>703</v>
      </c>
      <c r="T24" s="506"/>
      <c r="U24" s="506"/>
      <c r="V24" s="506"/>
      <c r="W24" s="506"/>
      <c r="X24" s="506"/>
      <c r="Y24" s="506"/>
      <c r="Z24" s="580"/>
    </row>
    <row r="25" spans="1:27" s="1" customFormat="1" x14ac:dyDescent="0.25">
      <c r="A25" s="533" t="s">
        <v>745</v>
      </c>
      <c r="B25" s="425"/>
      <c r="C25" s="346"/>
      <c r="D25" s="347"/>
      <c r="E25" s="346"/>
      <c r="F25" s="347"/>
      <c r="G25" s="346"/>
      <c r="H25" s="347"/>
      <c r="I25" s="346"/>
      <c r="J25" s="347"/>
      <c r="K25" s="400" t="s">
        <v>1011</v>
      </c>
      <c r="L25" s="585"/>
      <c r="M25" s="585"/>
      <c r="N25" s="585"/>
      <c r="O25" s="585"/>
      <c r="P25" s="585"/>
      <c r="Q25" s="585"/>
      <c r="R25" s="401"/>
      <c r="S25" s="581" t="s">
        <v>718</v>
      </c>
      <c r="T25" s="586"/>
      <c r="U25" s="586"/>
      <c r="V25" s="586"/>
      <c r="W25" s="586"/>
      <c r="X25" s="586"/>
      <c r="Y25" s="586"/>
      <c r="Z25" s="658"/>
    </row>
    <row r="26" spans="1:27" s="1" customFormat="1" x14ac:dyDescent="0.25">
      <c r="A26" s="533"/>
      <c r="B26" s="425"/>
      <c r="C26" s="346"/>
      <c r="D26" s="347"/>
      <c r="E26" s="346"/>
      <c r="F26" s="347"/>
      <c r="G26" s="346"/>
      <c r="H26" s="347"/>
      <c r="I26" s="346"/>
      <c r="J26" s="347"/>
      <c r="K26" s="400" t="s">
        <v>1013</v>
      </c>
      <c r="L26" s="585"/>
      <c r="M26" s="585"/>
      <c r="N26" s="585"/>
      <c r="O26" s="585"/>
      <c r="P26" s="585"/>
      <c r="Q26" s="585"/>
      <c r="R26" s="401"/>
      <c r="S26" s="376"/>
      <c r="T26" s="506"/>
      <c r="U26" s="506"/>
      <c r="V26" s="506"/>
      <c r="W26" s="506"/>
      <c r="X26" s="506"/>
      <c r="Y26" s="506"/>
      <c r="Z26" s="58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44641</v>
      </c>
      <c r="B28" s="242"/>
      <c r="C28" s="240">
        <f>A28+1</f>
        <v>44642</v>
      </c>
      <c r="D28" s="241"/>
      <c r="E28" s="240">
        <f>C28+1</f>
        <v>44643</v>
      </c>
      <c r="F28" s="241"/>
      <c r="G28" s="240">
        <f>E28+1</f>
        <v>44644</v>
      </c>
      <c r="H28" s="241"/>
      <c r="I28" s="240">
        <f>G28+1</f>
        <v>44645</v>
      </c>
      <c r="J28" s="241"/>
      <c r="K28" s="360">
        <f>I28+1</f>
        <v>44646</v>
      </c>
      <c r="L28" s="361"/>
      <c r="M28" s="362"/>
      <c r="N28" s="362"/>
      <c r="O28" s="362"/>
      <c r="P28" s="362"/>
      <c r="Q28" s="362"/>
      <c r="R28" s="363"/>
      <c r="S28" s="364">
        <f>K28+1</f>
        <v>44647</v>
      </c>
      <c r="T28" s="365"/>
      <c r="U28" s="366"/>
      <c r="V28" s="366"/>
      <c r="W28" s="366"/>
      <c r="X28" s="366"/>
      <c r="Y28" s="366"/>
      <c r="Z28" s="536"/>
    </row>
    <row r="29" spans="1:27" s="1" customFormat="1" x14ac:dyDescent="0.25">
      <c r="A29" s="533"/>
      <c r="B29" s="425"/>
      <c r="C29" s="346"/>
      <c r="D29" s="347"/>
      <c r="E29" s="368"/>
      <c r="F29" s="370"/>
      <c r="G29" s="346" t="s">
        <v>746</v>
      </c>
      <c r="H29" s="347"/>
      <c r="I29" s="346" t="s">
        <v>747</v>
      </c>
      <c r="J29" s="347"/>
      <c r="K29" s="381" t="s">
        <v>331</v>
      </c>
      <c r="L29" s="542"/>
      <c r="M29" s="542"/>
      <c r="N29" s="542"/>
      <c r="O29" s="542"/>
      <c r="P29" s="542"/>
      <c r="Q29" s="542"/>
      <c r="R29" s="382"/>
      <c r="S29" s="527" t="s">
        <v>709</v>
      </c>
      <c r="T29" s="620"/>
      <c r="U29" s="620"/>
      <c r="V29" s="620"/>
      <c r="W29" s="620"/>
      <c r="X29" s="620"/>
      <c r="Y29" s="620"/>
      <c r="Z29" s="621"/>
    </row>
    <row r="30" spans="1:27" s="1" customFormat="1" x14ac:dyDescent="0.25">
      <c r="A30" s="533"/>
      <c r="B30" s="425"/>
      <c r="C30" s="346"/>
      <c r="D30" s="347"/>
      <c r="E30" s="368"/>
      <c r="F30" s="370"/>
      <c r="G30" s="346"/>
      <c r="H30" s="347"/>
      <c r="I30" s="346"/>
      <c r="J30" s="347"/>
      <c r="K30" s="553" t="s">
        <v>946</v>
      </c>
      <c r="L30" s="554"/>
      <c r="M30" s="554"/>
      <c r="N30" s="554"/>
      <c r="O30" s="554"/>
      <c r="P30" s="554"/>
      <c r="Q30" s="554"/>
      <c r="R30" s="555"/>
      <c r="S30" s="662" t="s">
        <v>946</v>
      </c>
      <c r="T30" s="663"/>
      <c r="U30" s="663"/>
      <c r="V30" s="663"/>
      <c r="W30" s="663"/>
      <c r="X30" s="663"/>
      <c r="Y30" s="663"/>
      <c r="Z30" s="664"/>
    </row>
    <row r="31" spans="1:27" s="1" customFormat="1" x14ac:dyDescent="0.25">
      <c r="A31" s="533"/>
      <c r="B31" s="425"/>
      <c r="C31" s="346"/>
      <c r="D31" s="347"/>
      <c r="E31" s="368"/>
      <c r="F31" s="370"/>
      <c r="G31" s="346"/>
      <c r="H31" s="347"/>
      <c r="I31" s="346"/>
      <c r="J31" s="347"/>
      <c r="K31" s="346" t="s">
        <v>661</v>
      </c>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44648</v>
      </c>
      <c r="B34" s="242"/>
      <c r="C34" s="240">
        <f>A34+1</f>
        <v>44649</v>
      </c>
      <c r="D34" s="241"/>
      <c r="E34" s="240">
        <f>C34+1</f>
        <v>44650</v>
      </c>
      <c r="F34" s="241"/>
      <c r="G34" s="240">
        <f>E34+1</f>
        <v>44651</v>
      </c>
      <c r="H34" s="241"/>
      <c r="I34" s="240">
        <f>G34+1</f>
        <v>44652</v>
      </c>
      <c r="J34" s="241"/>
      <c r="K34" s="360">
        <f>I34+1</f>
        <v>44653</v>
      </c>
      <c r="L34" s="361"/>
      <c r="M34" s="362"/>
      <c r="N34" s="362"/>
      <c r="O34" s="362"/>
      <c r="P34" s="362"/>
      <c r="Q34" s="362"/>
      <c r="R34" s="363"/>
      <c r="S34" s="364">
        <f>K34+1</f>
        <v>44654</v>
      </c>
      <c r="T34" s="365"/>
      <c r="U34" s="366"/>
      <c r="V34" s="366"/>
      <c r="W34" s="366"/>
      <c r="X34" s="366"/>
      <c r="Y34" s="366"/>
      <c r="Z34" s="536"/>
    </row>
    <row r="35" spans="1:27" s="1" customFormat="1" x14ac:dyDescent="0.25">
      <c r="A35" s="587"/>
      <c r="B35" s="491"/>
      <c r="C35" s="346"/>
      <c r="D35" s="347"/>
      <c r="E35" s="346"/>
      <c r="F35" s="347"/>
      <c r="G35" s="381" t="s">
        <v>704</v>
      </c>
      <c r="H35" s="382"/>
      <c r="I35" s="368"/>
      <c r="J35" s="370"/>
      <c r="K35" s="527" t="s">
        <v>705</v>
      </c>
      <c r="L35" s="620"/>
      <c r="M35" s="620"/>
      <c r="N35" s="620"/>
      <c r="O35" s="620"/>
      <c r="P35" s="620"/>
      <c r="Q35" s="620"/>
      <c r="R35" s="529"/>
      <c r="S35" s="456" t="s">
        <v>1015</v>
      </c>
      <c r="T35" s="559"/>
      <c r="U35" s="559"/>
      <c r="V35" s="559"/>
      <c r="W35" s="559"/>
      <c r="X35" s="559"/>
      <c r="Y35" s="559"/>
      <c r="Z35" s="584"/>
    </row>
    <row r="36" spans="1:27" s="1" customFormat="1" x14ac:dyDescent="0.25">
      <c r="A36" s="533"/>
      <c r="B36" s="425"/>
      <c r="C36" s="346"/>
      <c r="D36" s="347"/>
      <c r="E36" s="346"/>
      <c r="F36" s="347"/>
      <c r="G36" s="346" t="s">
        <v>748</v>
      </c>
      <c r="H36" s="347"/>
      <c r="I36" s="346"/>
      <c r="J36" s="347"/>
      <c r="K36" s="381" t="s">
        <v>874</v>
      </c>
      <c r="L36" s="542"/>
      <c r="M36" s="542"/>
      <c r="N36" s="542"/>
      <c r="O36" s="542"/>
      <c r="P36" s="542"/>
      <c r="Q36" s="542"/>
      <c r="R36" s="382"/>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46" t="s">
        <v>928</v>
      </c>
      <c r="L37" s="541"/>
      <c r="M37" s="541"/>
      <c r="N37" s="541"/>
      <c r="O37" s="541"/>
      <c r="P37" s="541"/>
      <c r="Q37" s="541"/>
      <c r="R37" s="347"/>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44655</v>
      </c>
      <c r="B40" s="242"/>
      <c r="C40" s="240">
        <f>A40+1</f>
        <v>44656</v>
      </c>
      <c r="D40" s="241"/>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46" t="s">
        <v>689</v>
      </c>
      <c r="B41" s="506"/>
      <c r="C41" s="346" t="s">
        <v>827</v>
      </c>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K45" r:id="rId1" xr:uid="{3E1D59DF-C0A7-49D8-B809-C0A84A5F28E4}"/>
    <hyperlink ref="K44:Z44" r:id="rId2" display="Calendar Templates by Vertex42" xr:uid="{2CD08C61-163F-4F9F-8225-66BC2236FC69}"/>
    <hyperlink ref="K45:Z45" r:id="rId3" display="https://www.vertex42.com/calendars/" xr:uid="{7CFFA11D-C87C-475D-A5EA-334D0FCFB160}"/>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0A47-CE26-4883-875E-1A19C077FD94}">
  <sheetPr>
    <pageSetUpPr fitToPage="1"/>
  </sheetPr>
  <dimension ref="A1:AA45"/>
  <sheetViews>
    <sheetView topLeftCell="A2" zoomScale="110" zoomScaleNormal="110" workbookViewId="0">
      <selection activeCell="J2" sqref="J2"/>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44652</v>
      </c>
      <c r="B1" s="518"/>
      <c r="C1" s="518"/>
      <c r="D1" s="518"/>
      <c r="E1" s="518"/>
      <c r="F1" s="518"/>
      <c r="G1" s="518"/>
      <c r="H1" s="518"/>
      <c r="I1" s="243"/>
      <c r="J1" s="243"/>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43"/>
      <c r="J2" s="243"/>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43"/>
      <c r="J3" s="243"/>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43"/>
      <c r="J4" s="243"/>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43"/>
      <c r="J5" s="243"/>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43"/>
      <c r="J6" s="243"/>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43"/>
      <c r="J7" s="243"/>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44648</v>
      </c>
      <c r="B9" s="374"/>
      <c r="C9" s="374">
        <f>C10</f>
        <v>44649</v>
      </c>
      <c r="D9" s="374"/>
      <c r="E9" s="374">
        <f>E10</f>
        <v>44650</v>
      </c>
      <c r="F9" s="374"/>
      <c r="G9" s="374">
        <f>G10</f>
        <v>44651</v>
      </c>
      <c r="H9" s="374"/>
      <c r="I9" s="374">
        <f>I10</f>
        <v>44652</v>
      </c>
      <c r="J9" s="374"/>
      <c r="K9" s="374">
        <f>K10</f>
        <v>44653</v>
      </c>
      <c r="L9" s="374"/>
      <c r="M9" s="374"/>
      <c r="N9" s="374"/>
      <c r="O9" s="374"/>
      <c r="P9" s="374"/>
      <c r="Q9" s="374"/>
      <c r="R9" s="374"/>
      <c r="S9" s="374">
        <f>S10</f>
        <v>44654</v>
      </c>
      <c r="T9" s="374"/>
      <c r="U9" s="374"/>
      <c r="V9" s="374"/>
      <c r="W9" s="374"/>
      <c r="X9" s="374"/>
      <c r="Y9" s="374"/>
      <c r="Z9" s="375"/>
    </row>
    <row r="10" spans="1:27" s="1" customFormat="1" ht="18.5" x14ac:dyDescent="0.25">
      <c r="A10" s="135">
        <f>$A$1-(WEEKDAY($A$1,1)-(start_day-1))-IF((WEEKDAY($A$1,1)-(start_day-1))&lt;=0,7,0)+1</f>
        <v>44648</v>
      </c>
      <c r="B10" s="242"/>
      <c r="C10" s="240">
        <f>A10+1</f>
        <v>44649</v>
      </c>
      <c r="D10" s="241"/>
      <c r="E10" s="240">
        <f>C10+1</f>
        <v>44650</v>
      </c>
      <c r="F10" s="241"/>
      <c r="G10" s="240">
        <f>E10+1</f>
        <v>44651</v>
      </c>
      <c r="H10" s="241"/>
      <c r="I10" s="240">
        <f>G10+1</f>
        <v>44652</v>
      </c>
      <c r="J10" s="241"/>
      <c r="K10" s="360">
        <f>I10+1</f>
        <v>44653</v>
      </c>
      <c r="L10" s="361"/>
      <c r="M10" s="362"/>
      <c r="N10" s="362"/>
      <c r="O10" s="362"/>
      <c r="P10" s="362"/>
      <c r="Q10" s="362"/>
      <c r="R10" s="363"/>
      <c r="S10" s="364">
        <f>K10+1</f>
        <v>44654</v>
      </c>
      <c r="T10" s="365"/>
      <c r="U10" s="366"/>
      <c r="V10" s="366"/>
      <c r="W10" s="366"/>
      <c r="X10" s="366"/>
      <c r="Y10" s="366"/>
      <c r="Z10" s="536"/>
    </row>
    <row r="11" spans="1:27" s="1" customFormat="1" x14ac:dyDescent="0.25">
      <c r="A11" s="533"/>
      <c r="B11" s="425"/>
      <c r="C11" s="346"/>
      <c r="D11" s="347"/>
      <c r="E11" s="346"/>
      <c r="F11" s="347"/>
      <c r="G11" s="381" t="s">
        <v>702</v>
      </c>
      <c r="H11" s="382"/>
      <c r="I11" s="346"/>
      <c r="J11" s="347"/>
      <c r="K11" s="527" t="s">
        <v>705</v>
      </c>
      <c r="L11" s="620"/>
      <c r="M11" s="620"/>
      <c r="N11" s="620"/>
      <c r="O11" s="620"/>
      <c r="P11" s="620"/>
      <c r="Q11" s="620"/>
      <c r="R11" s="529"/>
      <c r="S11" s="456" t="s">
        <v>936</v>
      </c>
      <c r="T11" s="559"/>
      <c r="U11" s="559"/>
      <c r="V11" s="559"/>
      <c r="W11" s="559"/>
      <c r="X11" s="559"/>
      <c r="Y11" s="559"/>
      <c r="Z11" s="584"/>
    </row>
    <row r="12" spans="1:27" s="1" customFormat="1" x14ac:dyDescent="0.25">
      <c r="A12" s="533"/>
      <c r="B12" s="425"/>
      <c r="C12" s="346"/>
      <c r="D12" s="347"/>
      <c r="E12" s="346"/>
      <c r="F12" s="347"/>
      <c r="G12" s="346" t="s">
        <v>748</v>
      </c>
      <c r="H12" s="347"/>
      <c r="I12" s="346"/>
      <c r="J12" s="347"/>
      <c r="K12" s="381" t="s">
        <v>874</v>
      </c>
      <c r="L12" s="542"/>
      <c r="M12" s="542"/>
      <c r="N12" s="542"/>
      <c r="O12" s="542"/>
      <c r="P12" s="542"/>
      <c r="Q12" s="542"/>
      <c r="R12" s="382"/>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46" t="s">
        <v>95</v>
      </c>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44655</v>
      </c>
      <c r="B16" s="242"/>
      <c r="C16" s="240">
        <f>A16+1</f>
        <v>44656</v>
      </c>
      <c r="D16" s="241"/>
      <c r="E16" s="240">
        <f>C16+1</f>
        <v>44657</v>
      </c>
      <c r="F16" s="241"/>
      <c r="G16" s="240">
        <f>E16+1</f>
        <v>44658</v>
      </c>
      <c r="H16" s="241"/>
      <c r="I16" s="240">
        <f>G16+1</f>
        <v>44659</v>
      </c>
      <c r="J16" s="241"/>
      <c r="K16" s="360">
        <f>I16+1</f>
        <v>44660</v>
      </c>
      <c r="L16" s="361"/>
      <c r="M16" s="362"/>
      <c r="N16" s="362"/>
      <c r="O16" s="362"/>
      <c r="P16" s="362"/>
      <c r="Q16" s="362"/>
      <c r="R16" s="363"/>
      <c r="S16" s="364">
        <f>K16+1</f>
        <v>44661</v>
      </c>
      <c r="T16" s="365"/>
      <c r="U16" s="366"/>
      <c r="V16" s="366"/>
      <c r="W16" s="366"/>
      <c r="X16" s="366"/>
      <c r="Y16" s="366"/>
      <c r="Z16" s="536"/>
    </row>
    <row r="17" spans="1:27" s="1" customFormat="1" x14ac:dyDescent="0.25">
      <c r="A17" s="546" t="s">
        <v>689</v>
      </c>
      <c r="B17" s="506"/>
      <c r="C17" s="346" t="s">
        <v>827</v>
      </c>
      <c r="D17" s="347"/>
      <c r="E17" s="400" t="s">
        <v>706</v>
      </c>
      <c r="F17" s="401"/>
      <c r="G17" s="346" t="s">
        <v>26</v>
      </c>
      <c r="H17" s="347"/>
      <c r="I17" s="381" t="s">
        <v>966</v>
      </c>
      <c r="J17" s="382"/>
      <c r="K17" s="656"/>
      <c r="L17" s="665"/>
      <c r="M17" s="665"/>
      <c r="N17" s="665"/>
      <c r="O17" s="665"/>
      <c r="P17" s="665"/>
      <c r="Q17" s="665"/>
      <c r="R17" s="657"/>
      <c r="S17" s="456"/>
      <c r="T17" s="559"/>
      <c r="U17" s="559"/>
      <c r="V17" s="559"/>
      <c r="W17" s="559"/>
      <c r="X17" s="559"/>
      <c r="Y17" s="559"/>
      <c r="Z17" s="584"/>
    </row>
    <row r="18" spans="1:27" s="1" customFormat="1" x14ac:dyDescent="0.25">
      <c r="A18" s="533"/>
      <c r="B18" s="425"/>
      <c r="C18" s="346"/>
      <c r="D18" s="347"/>
      <c r="E18" s="381" t="s">
        <v>967</v>
      </c>
      <c r="F18" s="382"/>
      <c r="G18" s="381" t="s">
        <v>875</v>
      </c>
      <c r="H18" s="382"/>
      <c r="I18" s="346"/>
      <c r="J18" s="347"/>
      <c r="K18" s="588"/>
      <c r="L18" s="590"/>
      <c r="M18" s="590"/>
      <c r="N18" s="590"/>
      <c r="O18" s="590"/>
      <c r="P18" s="590"/>
      <c r="Q18" s="590"/>
      <c r="R18" s="589"/>
      <c r="S18" s="662" t="s">
        <v>926</v>
      </c>
      <c r="T18" s="663"/>
      <c r="U18" s="663"/>
      <c r="V18" s="663"/>
      <c r="W18" s="663"/>
      <c r="X18" s="663"/>
      <c r="Y18" s="663"/>
      <c r="Z18" s="664"/>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44662</v>
      </c>
      <c r="B22" s="242"/>
      <c r="C22" s="240">
        <f>A22+1</f>
        <v>44663</v>
      </c>
      <c r="D22" s="241"/>
      <c r="E22" s="240">
        <f>C22+1</f>
        <v>44664</v>
      </c>
      <c r="F22" s="241"/>
      <c r="G22" s="240">
        <f>E22+1</f>
        <v>44665</v>
      </c>
      <c r="H22" s="241"/>
      <c r="I22" s="240">
        <f>G22+1</f>
        <v>44666</v>
      </c>
      <c r="J22" s="241"/>
      <c r="K22" s="360">
        <f>I22+1</f>
        <v>44667</v>
      </c>
      <c r="L22" s="361"/>
      <c r="M22" s="362"/>
      <c r="N22" s="362"/>
      <c r="O22" s="362"/>
      <c r="P22" s="362"/>
      <c r="Q22" s="362"/>
      <c r="R22" s="363"/>
      <c r="S22" s="364">
        <f>K22+1</f>
        <v>44668</v>
      </c>
      <c r="T22" s="365"/>
      <c r="U22" s="366"/>
      <c r="V22" s="366"/>
      <c r="W22" s="366"/>
      <c r="X22" s="366"/>
      <c r="Y22" s="366"/>
      <c r="Z22" s="536"/>
    </row>
    <row r="23" spans="1:27" s="1" customFormat="1" x14ac:dyDescent="0.25">
      <c r="A23" s="587"/>
      <c r="B23" s="491"/>
      <c r="C23" s="346"/>
      <c r="D23" s="347"/>
      <c r="E23" s="553" t="s">
        <v>505</v>
      </c>
      <c r="F23" s="555"/>
      <c r="G23" s="553" t="s">
        <v>505</v>
      </c>
      <c r="H23" s="555"/>
      <c r="I23" s="553" t="s">
        <v>505</v>
      </c>
      <c r="J23" s="555"/>
      <c r="K23" s="553" t="s">
        <v>505</v>
      </c>
      <c r="L23" s="554"/>
      <c r="M23" s="554"/>
      <c r="N23" s="554"/>
      <c r="O23" s="554"/>
      <c r="P23" s="554"/>
      <c r="Q23" s="554"/>
      <c r="R23" s="555"/>
      <c r="S23" s="662" t="s">
        <v>505</v>
      </c>
      <c r="T23" s="663"/>
      <c r="U23" s="663"/>
      <c r="V23" s="663"/>
      <c r="W23" s="663"/>
      <c r="X23" s="663"/>
      <c r="Y23" s="663"/>
      <c r="Z23" s="664"/>
    </row>
    <row r="24" spans="1:27" s="1" customFormat="1" x14ac:dyDescent="0.25">
      <c r="A24" s="533"/>
      <c r="B24" s="425"/>
      <c r="C24" s="346"/>
      <c r="D24" s="347"/>
      <c r="E24" s="346"/>
      <c r="F24" s="347"/>
      <c r="G24" s="346" t="s">
        <v>1021</v>
      </c>
      <c r="H24" s="347"/>
      <c r="I24" s="346"/>
      <c r="J24" s="347"/>
      <c r="K24" s="381" t="s">
        <v>876</v>
      </c>
      <c r="L24" s="542"/>
      <c r="M24" s="542"/>
      <c r="N24" s="542"/>
      <c r="O24" s="542"/>
      <c r="P24" s="542"/>
      <c r="Q24" s="542"/>
      <c r="R24" s="382"/>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44669</v>
      </c>
      <c r="B28" s="242"/>
      <c r="C28" s="240">
        <f>A28+1</f>
        <v>44670</v>
      </c>
      <c r="D28" s="241"/>
      <c r="E28" s="240">
        <f>C28+1</f>
        <v>44671</v>
      </c>
      <c r="F28" s="241"/>
      <c r="G28" s="240">
        <f>E28+1</f>
        <v>44672</v>
      </c>
      <c r="H28" s="241"/>
      <c r="I28" s="240">
        <f>G28+1</f>
        <v>44673</v>
      </c>
      <c r="J28" s="241"/>
      <c r="K28" s="360">
        <f>I28+1</f>
        <v>44674</v>
      </c>
      <c r="L28" s="361"/>
      <c r="M28" s="362"/>
      <c r="N28" s="362"/>
      <c r="O28" s="362"/>
      <c r="P28" s="362"/>
      <c r="Q28" s="362"/>
      <c r="R28" s="363"/>
      <c r="S28" s="364">
        <f>K28+1</f>
        <v>44675</v>
      </c>
      <c r="T28" s="365"/>
      <c r="U28" s="366"/>
      <c r="V28" s="366"/>
      <c r="W28" s="366"/>
      <c r="X28" s="366"/>
      <c r="Y28" s="366"/>
      <c r="Z28" s="536"/>
    </row>
    <row r="29" spans="1:27" s="1" customFormat="1" x14ac:dyDescent="0.25">
      <c r="A29" s="546" t="s">
        <v>689</v>
      </c>
      <c r="B29" s="506"/>
      <c r="C29" s="346"/>
      <c r="D29" s="347"/>
      <c r="E29" s="346" t="s">
        <v>63</v>
      </c>
      <c r="F29" s="347"/>
      <c r="G29" s="346" t="s">
        <v>1023</v>
      </c>
      <c r="H29" s="347"/>
      <c r="I29" s="346"/>
      <c r="J29" s="347"/>
      <c r="K29" s="527" t="s">
        <v>710</v>
      </c>
      <c r="L29" s="620"/>
      <c r="M29" s="620"/>
      <c r="N29" s="620"/>
      <c r="O29" s="620"/>
      <c r="P29" s="620"/>
      <c r="Q29" s="620"/>
      <c r="R29" s="529"/>
      <c r="S29" s="527" t="s">
        <v>710</v>
      </c>
      <c r="T29" s="620"/>
      <c r="U29" s="620"/>
      <c r="V29" s="620"/>
      <c r="W29" s="620"/>
      <c r="X29" s="620"/>
      <c r="Y29" s="620"/>
      <c r="Z29" s="621"/>
    </row>
    <row r="30" spans="1:27" s="1" customFormat="1" x14ac:dyDescent="0.25">
      <c r="A30" s="533"/>
      <c r="B30" s="425"/>
      <c r="C30" s="346"/>
      <c r="D30" s="347"/>
      <c r="E30" s="346" t="s">
        <v>828</v>
      </c>
      <c r="F30" s="347"/>
      <c r="G30" s="346"/>
      <c r="H30" s="347"/>
      <c r="I30" s="346"/>
      <c r="J30" s="347"/>
      <c r="K30" s="527" t="s">
        <v>759</v>
      </c>
      <c r="L30" s="620"/>
      <c r="M30" s="620"/>
      <c r="N30" s="620"/>
      <c r="O30" s="620"/>
      <c r="P30" s="620"/>
      <c r="Q30" s="620"/>
      <c r="R30" s="621"/>
      <c r="S30" s="527" t="s">
        <v>760</v>
      </c>
      <c r="T30" s="620"/>
      <c r="U30" s="620"/>
      <c r="V30" s="620"/>
      <c r="W30" s="620"/>
      <c r="X30" s="620"/>
      <c r="Y30" s="620"/>
      <c r="Z30" s="621"/>
    </row>
    <row r="31" spans="1:27" s="1" customFormat="1" x14ac:dyDescent="0.25">
      <c r="A31" s="533"/>
      <c r="B31" s="425"/>
      <c r="C31" s="346"/>
      <c r="D31" s="347"/>
      <c r="E31" s="368" t="s">
        <v>1008</v>
      </c>
      <c r="F31" s="370"/>
      <c r="G31" s="346"/>
      <c r="H31" s="347"/>
      <c r="I31" s="346"/>
      <c r="J31" s="347"/>
      <c r="K31" s="346" t="s">
        <v>97</v>
      </c>
      <c r="L31" s="541"/>
      <c r="M31" s="541"/>
      <c r="N31" s="541"/>
      <c r="O31" s="541"/>
      <c r="P31" s="541"/>
      <c r="Q31" s="541"/>
      <c r="R31" s="347"/>
      <c r="S31" s="344" t="s">
        <v>336</v>
      </c>
      <c r="T31" s="425"/>
      <c r="U31" s="425"/>
      <c r="V31" s="425"/>
      <c r="W31" s="425"/>
      <c r="X31" s="425"/>
      <c r="Y31" s="425"/>
      <c r="Z31" s="540"/>
    </row>
    <row r="32" spans="1:27" s="1" customFormat="1" x14ac:dyDescent="0.25">
      <c r="A32" s="533"/>
      <c r="B32" s="425"/>
      <c r="C32" s="346"/>
      <c r="D32" s="347"/>
      <c r="E32" s="381" t="s">
        <v>968</v>
      </c>
      <c r="F32" s="382"/>
      <c r="G32" s="346"/>
      <c r="H32" s="347"/>
      <c r="I32" s="346"/>
      <c r="J32" s="347"/>
      <c r="K32" s="581" t="s">
        <v>718</v>
      </c>
      <c r="L32" s="586"/>
      <c r="M32" s="586"/>
      <c r="N32" s="586"/>
      <c r="O32" s="586"/>
      <c r="P32" s="586"/>
      <c r="Q32" s="586"/>
      <c r="R32" s="582"/>
      <c r="S32" s="344" t="s">
        <v>1024</v>
      </c>
      <c r="T32" s="425"/>
      <c r="U32" s="425"/>
      <c r="V32" s="425"/>
      <c r="W32" s="425"/>
      <c r="X32" s="425"/>
      <c r="Y32" s="425"/>
      <c r="Z32" s="540"/>
    </row>
    <row r="33" spans="1:27" s="2" customFormat="1" x14ac:dyDescent="0.25">
      <c r="A33" s="544"/>
      <c r="B33" s="351"/>
      <c r="C33" s="352"/>
      <c r="D33" s="353"/>
      <c r="E33" s="352" t="s">
        <v>1022</v>
      </c>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44676</v>
      </c>
      <c r="B34" s="242"/>
      <c r="C34" s="240">
        <f>A34+1</f>
        <v>44677</v>
      </c>
      <c r="D34" s="241"/>
      <c r="E34" s="240">
        <f>C34+1</f>
        <v>44678</v>
      </c>
      <c r="F34" s="241"/>
      <c r="G34" s="240">
        <f>E34+1</f>
        <v>44679</v>
      </c>
      <c r="H34" s="241"/>
      <c r="I34" s="240">
        <f>G34+1</f>
        <v>44680</v>
      </c>
      <c r="J34" s="241"/>
      <c r="K34" s="360">
        <f>I34+1</f>
        <v>44681</v>
      </c>
      <c r="L34" s="361"/>
      <c r="M34" s="362"/>
      <c r="N34" s="362"/>
      <c r="O34" s="362"/>
      <c r="P34" s="362"/>
      <c r="Q34" s="362"/>
      <c r="R34" s="363"/>
      <c r="S34" s="364">
        <f>K34+1</f>
        <v>44682</v>
      </c>
      <c r="T34" s="365"/>
      <c r="U34" s="366"/>
      <c r="V34" s="366"/>
      <c r="W34" s="366"/>
      <c r="X34" s="366"/>
      <c r="Y34" s="366"/>
      <c r="Z34" s="536"/>
    </row>
    <row r="35" spans="1:27" s="1" customFormat="1" x14ac:dyDescent="0.25">
      <c r="A35" s="533" t="s">
        <v>829</v>
      </c>
      <c r="B35" s="425"/>
      <c r="C35" s="346" t="s">
        <v>830</v>
      </c>
      <c r="D35" s="347"/>
      <c r="E35" s="381" t="s">
        <v>969</v>
      </c>
      <c r="F35" s="382"/>
      <c r="G35" s="656" t="s">
        <v>922</v>
      </c>
      <c r="H35" s="657"/>
      <c r="I35" s="346" t="s">
        <v>30</v>
      </c>
      <c r="J35" s="347"/>
      <c r="K35" s="400" t="s">
        <v>831</v>
      </c>
      <c r="L35" s="585"/>
      <c r="M35" s="585"/>
      <c r="N35" s="585"/>
      <c r="O35" s="585"/>
      <c r="P35" s="585"/>
      <c r="Q35" s="585"/>
      <c r="R35" s="401"/>
      <c r="S35" s="527" t="s">
        <v>711</v>
      </c>
      <c r="T35" s="620"/>
      <c r="U35" s="620"/>
      <c r="V35" s="620"/>
      <c r="W35" s="620"/>
      <c r="X35" s="620"/>
      <c r="Y35" s="620"/>
      <c r="Z35" s="621"/>
    </row>
    <row r="36" spans="1:27" s="1" customFormat="1" x14ac:dyDescent="0.25">
      <c r="A36" s="533" t="s">
        <v>63</v>
      </c>
      <c r="B36" s="425"/>
      <c r="C36" s="381" t="s">
        <v>877</v>
      </c>
      <c r="D36" s="382"/>
      <c r="E36" s="346" t="s">
        <v>949</v>
      </c>
      <c r="F36" s="347"/>
      <c r="G36" s="346"/>
      <c r="H36" s="347"/>
      <c r="I36" s="381" t="s">
        <v>965</v>
      </c>
      <c r="J36" s="382"/>
      <c r="K36" s="520" t="s">
        <v>878</v>
      </c>
      <c r="L36" s="571"/>
      <c r="M36" s="571"/>
      <c r="N36" s="571"/>
      <c r="O36" s="571"/>
      <c r="P36" s="571"/>
      <c r="Q36" s="571"/>
      <c r="R36" s="522"/>
      <c r="S36" s="344" t="s">
        <v>341</v>
      </c>
      <c r="T36" s="425"/>
      <c r="U36" s="425"/>
      <c r="V36" s="425"/>
      <c r="W36" s="425"/>
      <c r="X36" s="425"/>
      <c r="Y36" s="425"/>
      <c r="Z36" s="540"/>
    </row>
    <row r="37" spans="1:27" s="1" customFormat="1" x14ac:dyDescent="0.25">
      <c r="A37" s="533"/>
      <c r="B37" s="425"/>
      <c r="C37" s="368"/>
      <c r="D37" s="370"/>
      <c r="E37" s="346"/>
      <c r="F37" s="347"/>
      <c r="G37" s="346"/>
      <c r="H37" s="347"/>
      <c r="I37" s="346"/>
      <c r="J37" s="347"/>
      <c r="K37" s="368"/>
      <c r="L37" s="594"/>
      <c r="M37" s="594"/>
      <c r="N37" s="594"/>
      <c r="O37" s="594"/>
      <c r="P37" s="594"/>
      <c r="Q37" s="594"/>
      <c r="R37" s="370"/>
      <c r="S37" s="376" t="s">
        <v>955</v>
      </c>
      <c r="T37" s="506"/>
      <c r="U37" s="506"/>
      <c r="V37" s="506"/>
      <c r="W37" s="506"/>
      <c r="X37" s="506"/>
      <c r="Y37" s="506"/>
      <c r="Z37" s="58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44683</v>
      </c>
      <c r="B40" s="242"/>
      <c r="C40" s="240">
        <f>A40+1</f>
        <v>44684</v>
      </c>
      <c r="D40" s="241"/>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619" t="s">
        <v>711</v>
      </c>
      <c r="B41" s="620"/>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33" t="s">
        <v>832</v>
      </c>
      <c r="B42" s="425"/>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K45" r:id="rId1" xr:uid="{0D91AB02-FA40-4AA2-A635-D33C07B72358}"/>
    <hyperlink ref="K44:Z44" r:id="rId2" display="Calendar Templates by Vertex42" xr:uid="{68B3E0D2-E767-47F4-BFE9-EE02EC4B8049}"/>
    <hyperlink ref="K45:Z45" r:id="rId3" display="https://www.vertex42.com/calendars/" xr:uid="{DC489C6E-CB97-40D3-BFF1-932FFE1AD89D}"/>
  </hyperlinks>
  <printOptions horizontalCentered="1" verticalCentered="1"/>
  <pageMargins left="0.23622047244094491" right="0.23622047244094491" top="0.74803149606299213" bottom="0.74803149606299213" header="0.31496062992125984" footer="0.31496062992125984"/>
  <pageSetup paperSize="9" scale="82" orientation="landscape"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6F461-9E67-4206-9EA6-6C2B010A6DE2}">
  <sheetPr>
    <pageSetUpPr fitToPage="1"/>
  </sheetPr>
  <dimension ref="A1:AA47"/>
  <sheetViews>
    <sheetView topLeftCell="A16" zoomScale="110" zoomScaleNormal="110" workbookViewId="0">
      <selection activeCell="S33" sqref="S33:Z33"/>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44682</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44676</v>
      </c>
      <c r="B9" s="374"/>
      <c r="C9" s="374">
        <f>C10</f>
        <v>44677</v>
      </c>
      <c r="D9" s="374"/>
      <c r="E9" s="374">
        <f>E10</f>
        <v>44678</v>
      </c>
      <c r="F9" s="374"/>
      <c r="G9" s="374">
        <f>G10</f>
        <v>44679</v>
      </c>
      <c r="H9" s="374"/>
      <c r="I9" s="374">
        <f>I10</f>
        <v>44680</v>
      </c>
      <c r="J9" s="374"/>
      <c r="K9" s="374">
        <f>K10</f>
        <v>44681</v>
      </c>
      <c r="L9" s="374"/>
      <c r="M9" s="374"/>
      <c r="N9" s="374"/>
      <c r="O9" s="374"/>
      <c r="P9" s="374"/>
      <c r="Q9" s="374"/>
      <c r="R9" s="374"/>
      <c r="S9" s="374">
        <f>S10</f>
        <v>44682</v>
      </c>
      <c r="T9" s="374"/>
      <c r="U9" s="374"/>
      <c r="V9" s="374"/>
      <c r="W9" s="374"/>
      <c r="X9" s="374"/>
      <c r="Y9" s="374"/>
      <c r="Z9" s="375"/>
    </row>
    <row r="10" spans="1:27" s="1" customFormat="1" ht="18.5" x14ac:dyDescent="0.25">
      <c r="A10" s="135">
        <f>$A$1-(WEEKDAY($A$1,1)-(start_day-1))-IF((WEEKDAY($A$1,1)-(start_day-1))&lt;=0,7,0)+1</f>
        <v>44676</v>
      </c>
      <c r="B10" s="254"/>
      <c r="C10" s="252">
        <f>A10+1</f>
        <v>44677</v>
      </c>
      <c r="D10" s="253"/>
      <c r="E10" s="252">
        <f>C10+1</f>
        <v>44678</v>
      </c>
      <c r="F10" s="253"/>
      <c r="G10" s="252">
        <f>E10+1</f>
        <v>44679</v>
      </c>
      <c r="H10" s="253"/>
      <c r="I10" s="252">
        <f>G10+1</f>
        <v>44680</v>
      </c>
      <c r="J10" s="253"/>
      <c r="K10" s="360">
        <f>I10+1</f>
        <v>44681</v>
      </c>
      <c r="L10" s="361"/>
      <c r="M10" s="362"/>
      <c r="N10" s="362"/>
      <c r="O10" s="362"/>
      <c r="P10" s="362"/>
      <c r="Q10" s="362"/>
      <c r="R10" s="363"/>
      <c r="S10" s="364">
        <f>K10+1</f>
        <v>44682</v>
      </c>
      <c r="T10" s="365"/>
      <c r="U10" s="366"/>
      <c r="V10" s="366"/>
      <c r="W10" s="366"/>
      <c r="X10" s="366"/>
      <c r="Y10" s="366"/>
      <c r="Z10" s="536"/>
    </row>
    <row r="11" spans="1:27" s="1" customFormat="1" x14ac:dyDescent="0.25">
      <c r="A11" s="533" t="s">
        <v>829</v>
      </c>
      <c r="B11" s="425"/>
      <c r="C11" s="346" t="s">
        <v>830</v>
      </c>
      <c r="D11" s="347"/>
      <c r="E11" s="381" t="s">
        <v>969</v>
      </c>
      <c r="F11" s="382"/>
      <c r="G11" s="656" t="s">
        <v>922</v>
      </c>
      <c r="H11" s="657"/>
      <c r="I11" s="346" t="s">
        <v>30</v>
      </c>
      <c r="J11" s="347"/>
      <c r="K11" s="400" t="s">
        <v>831</v>
      </c>
      <c r="L11" s="585"/>
      <c r="M11" s="585"/>
      <c r="N11" s="585"/>
      <c r="O11" s="585"/>
      <c r="P11" s="585"/>
      <c r="Q11" s="585"/>
      <c r="R11" s="401"/>
      <c r="S11" s="527" t="s">
        <v>711</v>
      </c>
      <c r="T11" s="620"/>
      <c r="U11" s="620"/>
      <c r="V11" s="620"/>
      <c r="W11" s="620"/>
      <c r="X11" s="620"/>
      <c r="Y11" s="620"/>
      <c r="Z11" s="621"/>
    </row>
    <row r="12" spans="1:27" s="1" customFormat="1" x14ac:dyDescent="0.25">
      <c r="A12" s="533"/>
      <c r="B12" s="425"/>
      <c r="C12" s="381" t="s">
        <v>877</v>
      </c>
      <c r="D12" s="382"/>
      <c r="E12" s="346"/>
      <c r="F12" s="347"/>
      <c r="G12" s="346"/>
      <c r="H12" s="347"/>
      <c r="I12" s="381" t="s">
        <v>965</v>
      </c>
      <c r="J12" s="382"/>
      <c r="K12" s="520" t="s">
        <v>878</v>
      </c>
      <c r="L12" s="571"/>
      <c r="M12" s="571"/>
      <c r="N12" s="571"/>
      <c r="O12" s="571"/>
      <c r="P12" s="571"/>
      <c r="Q12" s="571"/>
      <c r="R12" s="522"/>
      <c r="S12" s="456" t="s">
        <v>341</v>
      </c>
      <c r="T12" s="559"/>
      <c r="U12" s="559"/>
      <c r="V12" s="559"/>
      <c r="W12" s="559"/>
      <c r="X12" s="559"/>
      <c r="Y12" s="559"/>
      <c r="Z12" s="584"/>
    </row>
    <row r="13" spans="1:27" s="1" customFormat="1" x14ac:dyDescent="0.25">
      <c r="A13" s="533"/>
      <c r="B13" s="425"/>
      <c r="C13" s="346"/>
      <c r="D13" s="347"/>
      <c r="E13" s="346"/>
      <c r="F13" s="347"/>
      <c r="G13" s="346"/>
      <c r="H13" s="347"/>
      <c r="I13" s="346"/>
      <c r="J13" s="347"/>
      <c r="K13" s="676"/>
      <c r="L13" s="677"/>
      <c r="M13" s="677"/>
      <c r="N13" s="677"/>
      <c r="O13" s="677"/>
      <c r="P13" s="677"/>
      <c r="Q13" s="677"/>
      <c r="R13" s="678"/>
      <c r="S13" s="376" t="s">
        <v>955</v>
      </c>
      <c r="T13" s="506"/>
      <c r="U13" s="506"/>
      <c r="V13" s="506"/>
      <c r="W13" s="506"/>
      <c r="X13" s="506"/>
      <c r="Y13" s="506"/>
      <c r="Z13" s="58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674" t="s">
        <v>1018</v>
      </c>
      <c r="T14" s="655"/>
      <c r="U14" s="655"/>
      <c r="V14" s="655"/>
      <c r="W14" s="655"/>
      <c r="X14" s="655"/>
      <c r="Y14" s="655"/>
      <c r="Z14" s="675"/>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44683</v>
      </c>
      <c r="B16" s="254"/>
      <c r="C16" s="252">
        <f>A16+1</f>
        <v>44684</v>
      </c>
      <c r="D16" s="253"/>
      <c r="E16" s="252">
        <f>C16+1</f>
        <v>44685</v>
      </c>
      <c r="F16" s="253"/>
      <c r="G16" s="252">
        <f>E16+1</f>
        <v>44686</v>
      </c>
      <c r="H16" s="253"/>
      <c r="I16" s="252">
        <f>G16+1</f>
        <v>44687</v>
      </c>
      <c r="J16" s="253"/>
      <c r="K16" s="360">
        <f>I16+1</f>
        <v>44688</v>
      </c>
      <c r="L16" s="361"/>
      <c r="M16" s="362"/>
      <c r="N16" s="362"/>
      <c r="O16" s="362"/>
      <c r="P16" s="362"/>
      <c r="Q16" s="362"/>
      <c r="R16" s="363"/>
      <c r="S16" s="364">
        <f>K16+1</f>
        <v>44689</v>
      </c>
      <c r="T16" s="365"/>
      <c r="U16" s="366"/>
      <c r="V16" s="366"/>
      <c r="W16" s="366"/>
      <c r="X16" s="366"/>
      <c r="Y16" s="366"/>
      <c r="Z16" s="536"/>
    </row>
    <row r="17" spans="1:27" s="1" customFormat="1" x14ac:dyDescent="0.25">
      <c r="A17" s="619" t="s">
        <v>711</v>
      </c>
      <c r="B17" s="620"/>
      <c r="C17" s="346" t="s">
        <v>833</v>
      </c>
      <c r="D17" s="347"/>
      <c r="E17" s="346" t="s">
        <v>834</v>
      </c>
      <c r="F17" s="347"/>
      <c r="G17" s="400" t="s">
        <v>835</v>
      </c>
      <c r="H17" s="401"/>
      <c r="I17" s="400" t="s">
        <v>629</v>
      </c>
      <c r="J17" s="401"/>
      <c r="K17" s="400" t="s">
        <v>629</v>
      </c>
      <c r="L17" s="585"/>
      <c r="M17" s="585"/>
      <c r="N17" s="585"/>
      <c r="O17" s="585"/>
      <c r="P17" s="585"/>
      <c r="Q17" s="585"/>
      <c r="R17" s="401"/>
      <c r="S17" s="456" t="s">
        <v>941</v>
      </c>
      <c r="T17" s="559"/>
      <c r="U17" s="559"/>
      <c r="V17" s="559"/>
      <c r="W17" s="559"/>
      <c r="X17" s="559"/>
      <c r="Y17" s="559"/>
      <c r="Z17" s="584"/>
    </row>
    <row r="18" spans="1:27" s="1" customFormat="1" x14ac:dyDescent="0.25">
      <c r="A18" s="533" t="s">
        <v>832</v>
      </c>
      <c r="B18" s="425"/>
      <c r="C18" s="346"/>
      <c r="D18" s="347"/>
      <c r="E18" s="381" t="s">
        <v>879</v>
      </c>
      <c r="F18" s="382"/>
      <c r="G18" s="346" t="s">
        <v>26</v>
      </c>
      <c r="H18" s="347"/>
      <c r="I18" s="346"/>
      <c r="J18" s="347"/>
      <c r="K18" s="346" t="s">
        <v>522</v>
      </c>
      <c r="L18" s="541"/>
      <c r="M18" s="541"/>
      <c r="N18" s="541"/>
      <c r="O18" s="541"/>
      <c r="P18" s="541"/>
      <c r="Q18" s="541"/>
      <c r="R18" s="347"/>
      <c r="S18" s="456"/>
      <c r="T18" s="559"/>
      <c r="U18" s="559"/>
      <c r="V18" s="559"/>
      <c r="W18" s="559"/>
      <c r="X18" s="559"/>
      <c r="Y18" s="559"/>
      <c r="Z18" s="584"/>
    </row>
    <row r="19" spans="1:27" s="1" customFormat="1" x14ac:dyDescent="0.25">
      <c r="A19" s="533"/>
      <c r="B19" s="425"/>
      <c r="C19" s="346"/>
      <c r="D19" s="347"/>
      <c r="E19" s="381" t="s">
        <v>306</v>
      </c>
      <c r="F19" s="382"/>
      <c r="G19" s="346"/>
      <c r="H19" s="347"/>
      <c r="I19" s="346"/>
      <c r="J19" s="347"/>
      <c r="K19" s="381" t="s">
        <v>927</v>
      </c>
      <c r="L19" s="542"/>
      <c r="M19" s="542"/>
      <c r="N19" s="542"/>
      <c r="O19" s="542"/>
      <c r="P19" s="542"/>
      <c r="Q19" s="542"/>
      <c r="R19" s="382"/>
      <c r="S19" s="344"/>
      <c r="T19" s="425"/>
      <c r="U19" s="425"/>
      <c r="V19" s="425"/>
      <c r="W19" s="425"/>
      <c r="X19" s="425"/>
      <c r="Y19" s="425"/>
      <c r="Z19" s="540"/>
    </row>
    <row r="20" spans="1:27" s="1" customFormat="1" x14ac:dyDescent="0.25">
      <c r="A20" s="533"/>
      <c r="B20" s="425"/>
      <c r="C20" s="346"/>
      <c r="D20" s="347"/>
      <c r="E20" s="381" t="s">
        <v>970</v>
      </c>
      <c r="F20" s="382"/>
      <c r="G20" s="346"/>
      <c r="H20" s="347"/>
      <c r="I20" s="346"/>
      <c r="J20" s="347"/>
      <c r="K20" s="381" t="s">
        <v>344</v>
      </c>
      <c r="L20" s="542"/>
      <c r="M20" s="542"/>
      <c r="N20" s="542"/>
      <c r="O20" s="542"/>
      <c r="P20" s="542"/>
      <c r="Q20" s="542"/>
      <c r="R20" s="382"/>
      <c r="S20" s="344"/>
      <c r="T20" s="425"/>
      <c r="U20" s="425"/>
      <c r="V20" s="425"/>
      <c r="W20" s="425"/>
      <c r="X20" s="425"/>
      <c r="Y20" s="425"/>
      <c r="Z20" s="540"/>
    </row>
    <row r="21" spans="1:27" s="1" customFormat="1" x14ac:dyDescent="0.25">
      <c r="A21" s="314"/>
      <c r="B21" s="313"/>
      <c r="C21" s="309"/>
      <c r="D21" s="310"/>
      <c r="E21" s="346" t="s">
        <v>1029</v>
      </c>
      <c r="F21" s="347"/>
      <c r="G21" s="309"/>
      <c r="H21" s="310"/>
      <c r="I21" s="309"/>
      <c r="J21" s="310"/>
      <c r="K21" s="311"/>
      <c r="L21" s="316"/>
      <c r="M21" s="316"/>
      <c r="N21" s="316"/>
      <c r="O21" s="316"/>
      <c r="P21" s="316"/>
      <c r="Q21" s="316"/>
      <c r="R21" s="312"/>
      <c r="S21" s="308"/>
      <c r="T21" s="313"/>
      <c r="U21" s="313"/>
      <c r="V21" s="313"/>
      <c r="W21" s="313"/>
      <c r="X21" s="313"/>
      <c r="Y21" s="313"/>
      <c r="Z21" s="315"/>
    </row>
    <row r="22" spans="1:27" s="2" customFormat="1" ht="13.25" customHeight="1" x14ac:dyDescent="0.25">
      <c r="A22" s="544"/>
      <c r="B22" s="351"/>
      <c r="C22" s="352"/>
      <c r="D22" s="353"/>
      <c r="E22" s="672" t="s">
        <v>54</v>
      </c>
      <c r="F22" s="673"/>
      <c r="G22" s="352"/>
      <c r="H22" s="353"/>
      <c r="I22" s="352"/>
      <c r="J22" s="353"/>
      <c r="K22" s="352"/>
      <c r="L22" s="357"/>
      <c r="M22" s="357"/>
      <c r="N22" s="357"/>
      <c r="O22" s="357"/>
      <c r="P22" s="357"/>
      <c r="Q22" s="357"/>
      <c r="R22" s="353"/>
      <c r="S22" s="350"/>
      <c r="T22" s="351"/>
      <c r="U22" s="351"/>
      <c r="V22" s="351"/>
      <c r="W22" s="351"/>
      <c r="X22" s="351"/>
      <c r="Y22" s="351"/>
      <c r="Z22" s="543"/>
      <c r="AA22" s="1"/>
    </row>
    <row r="23" spans="1:27" s="1" customFormat="1" ht="18.5" x14ac:dyDescent="0.25">
      <c r="A23" s="135">
        <f>S16+1</f>
        <v>44690</v>
      </c>
      <c r="B23" s="254"/>
      <c r="C23" s="252">
        <f>A23+1</f>
        <v>44691</v>
      </c>
      <c r="D23" s="253"/>
      <c r="E23" s="252">
        <f>C23+1</f>
        <v>44692</v>
      </c>
      <c r="F23" s="253"/>
      <c r="G23" s="252">
        <f>E23+1</f>
        <v>44693</v>
      </c>
      <c r="H23" s="253"/>
      <c r="I23" s="252">
        <f>G23+1</f>
        <v>44694</v>
      </c>
      <c r="J23" s="253"/>
      <c r="K23" s="360">
        <f>I23+1</f>
        <v>44695</v>
      </c>
      <c r="L23" s="361"/>
      <c r="M23" s="362"/>
      <c r="N23" s="362"/>
      <c r="O23" s="362"/>
      <c r="P23" s="362"/>
      <c r="Q23" s="362"/>
      <c r="R23" s="363"/>
      <c r="S23" s="364">
        <f>K23+1</f>
        <v>44696</v>
      </c>
      <c r="T23" s="365"/>
      <c r="U23" s="366"/>
      <c r="V23" s="366"/>
      <c r="W23" s="366"/>
      <c r="X23" s="366"/>
      <c r="Y23" s="366"/>
      <c r="Z23" s="536"/>
    </row>
    <row r="24" spans="1:27" s="1" customFormat="1" x14ac:dyDescent="0.25">
      <c r="A24" s="558" t="s">
        <v>294</v>
      </c>
      <c r="B24" s="559"/>
      <c r="C24" s="400" t="s">
        <v>294</v>
      </c>
      <c r="D24" s="401"/>
      <c r="E24" s="400" t="s">
        <v>294</v>
      </c>
      <c r="F24" s="401"/>
      <c r="G24" s="400" t="s">
        <v>294</v>
      </c>
      <c r="H24" s="401"/>
      <c r="I24" s="400" t="s">
        <v>839</v>
      </c>
      <c r="J24" s="401"/>
      <c r="K24" s="400" t="s">
        <v>839</v>
      </c>
      <c r="L24" s="585"/>
      <c r="M24" s="585"/>
      <c r="N24" s="585"/>
      <c r="O24" s="585"/>
      <c r="P24" s="585"/>
      <c r="Q24" s="585"/>
      <c r="R24" s="401"/>
      <c r="S24" s="456" t="s">
        <v>839</v>
      </c>
      <c r="T24" s="559"/>
      <c r="U24" s="559"/>
      <c r="V24" s="559"/>
      <c r="W24" s="559"/>
      <c r="X24" s="559"/>
      <c r="Y24" s="559"/>
      <c r="Z24" s="584"/>
    </row>
    <row r="25" spans="1:27" s="1" customFormat="1" x14ac:dyDescent="0.25">
      <c r="A25" s="533" t="s">
        <v>35</v>
      </c>
      <c r="B25" s="425"/>
      <c r="C25" s="346" t="s">
        <v>830</v>
      </c>
      <c r="D25" s="347"/>
      <c r="E25" s="346" t="s">
        <v>60</v>
      </c>
      <c r="F25" s="347"/>
      <c r="G25" s="346" t="s">
        <v>838</v>
      </c>
      <c r="H25" s="347"/>
      <c r="I25" s="667" t="s">
        <v>815</v>
      </c>
      <c r="J25" s="669"/>
      <c r="K25" s="527" t="s">
        <v>293</v>
      </c>
      <c r="L25" s="620"/>
      <c r="M25" s="620"/>
      <c r="N25" s="620"/>
      <c r="O25" s="620"/>
      <c r="P25" s="620"/>
      <c r="Q25" s="620"/>
      <c r="R25" s="529"/>
      <c r="S25" s="376" t="s">
        <v>381</v>
      </c>
      <c r="T25" s="506"/>
      <c r="U25" s="506"/>
      <c r="V25" s="506"/>
      <c r="W25" s="506"/>
      <c r="X25" s="506"/>
      <c r="Y25" s="506"/>
      <c r="Z25" s="580"/>
    </row>
    <row r="26" spans="1:27" s="1" customFormat="1" x14ac:dyDescent="0.25">
      <c r="A26" s="533" t="s">
        <v>63</v>
      </c>
      <c r="B26" s="425"/>
      <c r="C26" s="670" t="s">
        <v>424</v>
      </c>
      <c r="D26" s="671"/>
      <c r="E26" s="400" t="s">
        <v>836</v>
      </c>
      <c r="F26" s="401"/>
      <c r="G26" s="656" t="s">
        <v>922</v>
      </c>
      <c r="H26" s="657"/>
      <c r="I26" s="381" t="s">
        <v>964</v>
      </c>
      <c r="J26" s="382"/>
      <c r="K26" s="381" t="s">
        <v>1026</v>
      </c>
      <c r="L26" s="542"/>
      <c r="M26" s="542"/>
      <c r="N26" s="542"/>
      <c r="O26" s="542"/>
      <c r="P26" s="542"/>
      <c r="Q26" s="542"/>
      <c r="R26" s="382"/>
      <c r="S26" s="344"/>
      <c r="T26" s="425"/>
      <c r="U26" s="425"/>
      <c r="V26" s="425"/>
      <c r="W26" s="425"/>
      <c r="X26" s="425"/>
      <c r="Y26" s="425"/>
      <c r="Z26" s="540"/>
    </row>
    <row r="27" spans="1:27" s="1" customFormat="1" x14ac:dyDescent="0.25">
      <c r="A27" s="546" t="s">
        <v>1028</v>
      </c>
      <c r="B27" s="506"/>
      <c r="C27" s="346"/>
      <c r="D27" s="347"/>
      <c r="E27" s="381" t="s">
        <v>971</v>
      </c>
      <c r="F27" s="382"/>
      <c r="G27" s="346"/>
      <c r="H27" s="347"/>
      <c r="I27" s="656"/>
      <c r="J27" s="657"/>
      <c r="K27" s="346"/>
      <c r="L27" s="541"/>
      <c r="M27" s="541"/>
      <c r="N27" s="541"/>
      <c r="O27" s="541"/>
      <c r="P27" s="541"/>
      <c r="Q27" s="541"/>
      <c r="R27" s="347"/>
      <c r="S27" s="344"/>
      <c r="T27" s="425"/>
      <c r="U27" s="425"/>
      <c r="V27" s="425"/>
      <c r="W27" s="425"/>
      <c r="X27" s="425"/>
      <c r="Y27" s="425"/>
      <c r="Z27" s="540"/>
    </row>
    <row r="28" spans="1:27" s="2" customFormat="1" x14ac:dyDescent="0.25">
      <c r="A28" s="544"/>
      <c r="B28" s="351"/>
      <c r="C28" s="352"/>
      <c r="D28" s="353"/>
      <c r="E28" s="346" t="s">
        <v>63</v>
      </c>
      <c r="F28" s="347"/>
      <c r="G28" s="352"/>
      <c r="H28" s="353"/>
      <c r="I28" s="352"/>
      <c r="J28" s="353"/>
      <c r="K28" s="352"/>
      <c r="L28" s="357"/>
      <c r="M28" s="357"/>
      <c r="N28" s="357"/>
      <c r="O28" s="357"/>
      <c r="P28" s="357"/>
      <c r="Q28" s="357"/>
      <c r="R28" s="353"/>
      <c r="S28" s="350"/>
      <c r="T28" s="351"/>
      <c r="U28" s="351"/>
      <c r="V28" s="351"/>
      <c r="W28" s="351"/>
      <c r="X28" s="351"/>
      <c r="Y28" s="351"/>
      <c r="Z28" s="543"/>
      <c r="AA28" s="1"/>
    </row>
    <row r="29" spans="1:27" s="1" customFormat="1" ht="18.5" x14ac:dyDescent="0.25">
      <c r="A29" s="135">
        <f>S23+1</f>
        <v>44697</v>
      </c>
      <c r="B29" s="254"/>
      <c r="C29" s="252">
        <f>A29+1</f>
        <v>44698</v>
      </c>
      <c r="D29" s="253"/>
      <c r="E29" s="252">
        <f>C29+1</f>
        <v>44699</v>
      </c>
      <c r="F29" s="253"/>
      <c r="G29" s="252">
        <f>E29+1</f>
        <v>44700</v>
      </c>
      <c r="H29" s="253"/>
      <c r="I29" s="252">
        <f>G29+1</f>
        <v>44701</v>
      </c>
      <c r="J29" s="253"/>
      <c r="K29" s="360">
        <f>I29+1</f>
        <v>44702</v>
      </c>
      <c r="L29" s="361"/>
      <c r="M29" s="362"/>
      <c r="N29" s="362"/>
      <c r="O29" s="362"/>
      <c r="P29" s="362"/>
      <c r="Q29" s="362"/>
      <c r="R29" s="363"/>
      <c r="S29" s="364">
        <f>K29+1</f>
        <v>44703</v>
      </c>
      <c r="T29" s="365"/>
      <c r="U29" s="366"/>
      <c r="V29" s="366"/>
      <c r="W29" s="366"/>
      <c r="X29" s="366"/>
      <c r="Y29" s="366"/>
      <c r="Z29" s="536"/>
    </row>
    <row r="30" spans="1:27" s="1" customFormat="1" x14ac:dyDescent="0.25">
      <c r="A30" s="533"/>
      <c r="B30" s="425"/>
      <c r="C30" s="346"/>
      <c r="D30" s="347"/>
      <c r="E30" s="381" t="s">
        <v>880</v>
      </c>
      <c r="F30" s="382"/>
      <c r="G30" s="656" t="s">
        <v>1019</v>
      </c>
      <c r="H30" s="657"/>
      <c r="I30" s="346"/>
      <c r="J30" s="347"/>
      <c r="K30" s="527" t="s">
        <v>761</v>
      </c>
      <c r="L30" s="620"/>
      <c r="M30" s="620"/>
      <c r="N30" s="620"/>
      <c r="O30" s="620"/>
      <c r="P30" s="620"/>
      <c r="Q30" s="620"/>
      <c r="R30" s="529"/>
      <c r="S30" s="527" t="s">
        <v>761</v>
      </c>
      <c r="T30" s="620"/>
      <c r="U30" s="620"/>
      <c r="V30" s="620"/>
      <c r="W30" s="620"/>
      <c r="X30" s="620"/>
      <c r="Y30" s="620"/>
      <c r="Z30" s="529"/>
    </row>
    <row r="31" spans="1:27" s="1" customFormat="1" x14ac:dyDescent="0.25">
      <c r="A31" s="533"/>
      <c r="B31" s="425"/>
      <c r="C31" s="346"/>
      <c r="D31" s="347"/>
      <c r="E31" s="381" t="s">
        <v>972</v>
      </c>
      <c r="F31" s="382"/>
      <c r="G31" s="346"/>
      <c r="H31" s="347"/>
      <c r="I31" s="346"/>
      <c r="J31" s="347"/>
      <c r="K31" s="400" t="s">
        <v>840</v>
      </c>
      <c r="L31" s="585"/>
      <c r="M31" s="585"/>
      <c r="N31" s="585"/>
      <c r="O31" s="585"/>
      <c r="P31" s="585"/>
      <c r="Q31" s="585"/>
      <c r="R31" s="401"/>
      <c r="S31" s="456" t="s">
        <v>840</v>
      </c>
      <c r="T31" s="559"/>
      <c r="U31" s="559"/>
      <c r="V31" s="559"/>
      <c r="W31" s="559"/>
      <c r="X31" s="559"/>
      <c r="Y31" s="559"/>
      <c r="Z31" s="584"/>
    </row>
    <row r="32" spans="1:27" s="1" customFormat="1" x14ac:dyDescent="0.25">
      <c r="A32" s="533"/>
      <c r="B32" s="425"/>
      <c r="C32" s="346"/>
      <c r="D32" s="347"/>
      <c r="E32" s="368" t="s">
        <v>929</v>
      </c>
      <c r="F32" s="370"/>
      <c r="G32" s="346"/>
      <c r="H32" s="347"/>
      <c r="I32" s="346"/>
      <c r="J32" s="347"/>
      <c r="K32" s="346"/>
      <c r="L32" s="541"/>
      <c r="M32" s="541"/>
      <c r="N32" s="541"/>
      <c r="O32" s="541"/>
      <c r="P32" s="541"/>
      <c r="Q32" s="541"/>
      <c r="R32" s="347"/>
      <c r="S32" s="376" t="s">
        <v>881</v>
      </c>
      <c r="T32" s="506"/>
      <c r="U32" s="506"/>
      <c r="V32" s="506"/>
      <c r="W32" s="506"/>
      <c r="X32" s="506"/>
      <c r="Y32" s="506"/>
      <c r="Z32" s="580"/>
    </row>
    <row r="33" spans="1:27" s="1" customFormat="1" x14ac:dyDescent="0.25">
      <c r="A33" s="533"/>
      <c r="B33" s="425"/>
      <c r="C33" s="346"/>
      <c r="D33" s="347"/>
      <c r="E33" s="346" t="s">
        <v>837</v>
      </c>
      <c r="F33" s="347"/>
      <c r="G33" s="346"/>
      <c r="H33" s="347"/>
      <c r="I33" s="346"/>
      <c r="J33" s="347"/>
      <c r="K33" s="553"/>
      <c r="L33" s="554"/>
      <c r="M33" s="554"/>
      <c r="N33" s="554"/>
      <c r="O33" s="554"/>
      <c r="P33" s="554"/>
      <c r="Q33" s="554"/>
      <c r="R33" s="555"/>
      <c r="S33" s="344" t="s">
        <v>1031</v>
      </c>
      <c r="T33" s="425"/>
      <c r="U33" s="425"/>
      <c r="V33" s="425"/>
      <c r="W33" s="425"/>
      <c r="X33" s="425"/>
      <c r="Y33" s="425"/>
      <c r="Z33" s="540"/>
    </row>
    <row r="34" spans="1:27" s="1" customFormat="1" x14ac:dyDescent="0.25">
      <c r="A34" s="314"/>
      <c r="B34" s="313"/>
      <c r="C34" s="309"/>
      <c r="D34" s="310"/>
      <c r="E34" s="346" t="s">
        <v>729</v>
      </c>
      <c r="F34" s="347"/>
      <c r="G34" s="309"/>
      <c r="H34" s="310"/>
      <c r="I34" s="309"/>
      <c r="J34" s="310"/>
      <c r="K34" s="317"/>
      <c r="L34" s="318"/>
      <c r="M34" s="318"/>
      <c r="N34" s="318"/>
      <c r="O34" s="318"/>
      <c r="P34" s="318"/>
      <c r="Q34" s="318"/>
      <c r="R34" s="319"/>
      <c r="S34" s="322"/>
      <c r="T34" s="323"/>
      <c r="U34" s="323"/>
      <c r="V34" s="323"/>
      <c r="W34" s="323"/>
      <c r="X34" s="323"/>
      <c r="Y34" s="323"/>
      <c r="Z34" s="324"/>
    </row>
    <row r="35" spans="1:27" s="2" customFormat="1" x14ac:dyDescent="0.25">
      <c r="A35" s="544"/>
      <c r="B35" s="351"/>
      <c r="C35" s="352"/>
      <c r="D35" s="353"/>
      <c r="E35" s="352" t="s">
        <v>1030</v>
      </c>
      <c r="F35" s="353"/>
      <c r="G35" s="352"/>
      <c r="H35" s="353"/>
      <c r="I35" s="352"/>
      <c r="J35" s="353"/>
      <c r="K35" s="352"/>
      <c r="L35" s="357"/>
      <c r="M35" s="357"/>
      <c r="N35" s="357"/>
      <c r="O35" s="357"/>
      <c r="P35" s="357"/>
      <c r="Q35" s="357"/>
      <c r="R35" s="353"/>
      <c r="S35" s="350"/>
      <c r="T35" s="351"/>
      <c r="U35" s="351"/>
      <c r="V35" s="351"/>
      <c r="W35" s="351"/>
      <c r="X35" s="351"/>
      <c r="Y35" s="351"/>
      <c r="Z35" s="543"/>
      <c r="AA35" s="1"/>
    </row>
    <row r="36" spans="1:27" s="1" customFormat="1" ht="18.5" x14ac:dyDescent="0.25">
      <c r="A36" s="135">
        <f>S29+1</f>
        <v>44704</v>
      </c>
      <c r="B36" s="254"/>
      <c r="C36" s="252">
        <f>A36+1</f>
        <v>44705</v>
      </c>
      <c r="D36" s="253"/>
      <c r="E36" s="252">
        <f>C36+1</f>
        <v>44706</v>
      </c>
      <c r="F36" s="253"/>
      <c r="G36" s="252">
        <f>E36+1</f>
        <v>44707</v>
      </c>
      <c r="H36" s="253"/>
      <c r="I36" s="252">
        <f>G36+1</f>
        <v>44708</v>
      </c>
      <c r="J36" s="253"/>
      <c r="K36" s="360">
        <f>I36+1</f>
        <v>44709</v>
      </c>
      <c r="L36" s="361"/>
      <c r="M36" s="362"/>
      <c r="N36" s="362"/>
      <c r="O36" s="362"/>
      <c r="P36" s="362"/>
      <c r="Q36" s="362"/>
      <c r="R36" s="363"/>
      <c r="S36" s="364">
        <f>K36+1</f>
        <v>44710</v>
      </c>
      <c r="T36" s="365"/>
      <c r="U36" s="366"/>
      <c r="V36" s="366"/>
      <c r="W36" s="366"/>
      <c r="X36" s="366"/>
      <c r="Y36" s="366"/>
      <c r="Z36" s="536"/>
    </row>
    <row r="37" spans="1:27" s="1" customFormat="1" x14ac:dyDescent="0.25">
      <c r="A37" s="533" t="s">
        <v>841</v>
      </c>
      <c r="B37" s="425"/>
      <c r="C37" s="346"/>
      <c r="D37" s="347"/>
      <c r="E37" s="381" t="s">
        <v>973</v>
      </c>
      <c r="F37" s="382"/>
      <c r="G37" s="346"/>
      <c r="H37" s="347"/>
      <c r="I37" s="400" t="s">
        <v>842</v>
      </c>
      <c r="J37" s="401"/>
      <c r="K37" s="527" t="s">
        <v>762</v>
      </c>
      <c r="L37" s="620"/>
      <c r="M37" s="620"/>
      <c r="N37" s="620"/>
      <c r="O37" s="620"/>
      <c r="P37" s="620"/>
      <c r="Q37" s="620"/>
      <c r="R37" s="529"/>
      <c r="S37" s="456" t="s">
        <v>842</v>
      </c>
      <c r="T37" s="559"/>
      <c r="U37" s="559"/>
      <c r="V37" s="559"/>
      <c r="W37" s="559"/>
      <c r="X37" s="559"/>
      <c r="Y37" s="559"/>
      <c r="Z37" s="584"/>
    </row>
    <row r="38" spans="1:27" s="1" customFormat="1" x14ac:dyDescent="0.25">
      <c r="A38" s="546" t="s">
        <v>1027</v>
      </c>
      <c r="B38" s="506"/>
      <c r="C38" s="346"/>
      <c r="D38" s="347"/>
      <c r="E38" s="656" t="s">
        <v>54</v>
      </c>
      <c r="F38" s="657"/>
      <c r="G38" s="346"/>
      <c r="H38" s="347"/>
      <c r="I38" s="346"/>
      <c r="J38" s="347"/>
      <c r="K38" s="667" t="s">
        <v>816</v>
      </c>
      <c r="L38" s="668"/>
      <c r="M38" s="668"/>
      <c r="N38" s="668"/>
      <c r="O38" s="668"/>
      <c r="P38" s="668"/>
      <c r="Q38" s="668"/>
      <c r="R38" s="669"/>
      <c r="S38" s="378"/>
      <c r="T38" s="491"/>
      <c r="U38" s="491"/>
      <c r="V38" s="491"/>
      <c r="W38" s="491"/>
      <c r="X38" s="491"/>
      <c r="Y38" s="491"/>
      <c r="Z38" s="593"/>
    </row>
    <row r="39" spans="1:27" s="1" customFormat="1" x14ac:dyDescent="0.25">
      <c r="A39" s="533"/>
      <c r="B39" s="425"/>
      <c r="C39" s="346"/>
      <c r="D39" s="347"/>
      <c r="E39" s="346"/>
      <c r="F39" s="347"/>
      <c r="G39" s="346"/>
      <c r="H39" s="347"/>
      <c r="I39" s="346"/>
      <c r="J39" s="347"/>
      <c r="K39" s="400" t="s">
        <v>842</v>
      </c>
      <c r="L39" s="585"/>
      <c r="M39" s="585"/>
      <c r="N39" s="585"/>
      <c r="O39" s="585"/>
      <c r="P39" s="585"/>
      <c r="Q39" s="585"/>
      <c r="R39" s="401"/>
      <c r="S39" s="344"/>
      <c r="T39" s="425"/>
      <c r="U39" s="425"/>
      <c r="V39" s="425"/>
      <c r="W39" s="425"/>
      <c r="X39" s="425"/>
      <c r="Y39" s="425"/>
      <c r="Z39" s="540"/>
    </row>
    <row r="40" spans="1:27" s="1" customFormat="1" x14ac:dyDescent="0.25">
      <c r="A40" s="533"/>
      <c r="B40" s="425"/>
      <c r="C40" s="346"/>
      <c r="D40" s="347"/>
      <c r="E40" s="346"/>
      <c r="F40" s="347"/>
      <c r="G40" s="346"/>
      <c r="H40" s="347"/>
      <c r="I40" s="346"/>
      <c r="J40" s="347"/>
      <c r="K40" s="381" t="s">
        <v>882</v>
      </c>
      <c r="L40" s="542"/>
      <c r="M40" s="542"/>
      <c r="N40" s="542"/>
      <c r="O40" s="542"/>
      <c r="P40" s="542"/>
      <c r="Q40" s="542"/>
      <c r="R40" s="382"/>
      <c r="S40" s="344"/>
      <c r="T40" s="425"/>
      <c r="U40" s="425"/>
      <c r="V40" s="425"/>
      <c r="W40" s="425"/>
      <c r="X40" s="425"/>
      <c r="Y40" s="425"/>
      <c r="Z40" s="540"/>
    </row>
    <row r="41" spans="1:27" s="2" customFormat="1" x14ac:dyDescent="0.25">
      <c r="A41" s="544"/>
      <c r="B41" s="351"/>
      <c r="C41" s="352"/>
      <c r="D41" s="353"/>
      <c r="E41" s="352"/>
      <c r="F41" s="353"/>
      <c r="G41" s="352"/>
      <c r="H41" s="353"/>
      <c r="I41" s="352"/>
      <c r="J41" s="353"/>
      <c r="K41" s="352"/>
      <c r="L41" s="357"/>
      <c r="M41" s="357"/>
      <c r="N41" s="357"/>
      <c r="O41" s="357"/>
      <c r="P41" s="357"/>
      <c r="Q41" s="357"/>
      <c r="R41" s="353"/>
      <c r="S41" s="350"/>
      <c r="T41" s="351"/>
      <c r="U41" s="351"/>
      <c r="V41" s="351"/>
      <c r="W41" s="351"/>
      <c r="X41" s="351"/>
      <c r="Y41" s="351"/>
      <c r="Z41" s="543"/>
      <c r="AA41" s="1"/>
    </row>
    <row r="42" spans="1:27" ht="18.5" x14ac:dyDescent="0.3">
      <c r="A42" s="135">
        <f>S36+1</f>
        <v>44711</v>
      </c>
      <c r="B42" s="254"/>
      <c r="C42" s="252">
        <f>A42+1</f>
        <v>44712</v>
      </c>
      <c r="D42" s="253"/>
      <c r="E42" s="56" t="s">
        <v>0</v>
      </c>
      <c r="F42" s="57"/>
      <c r="G42" s="57"/>
      <c r="H42" s="57"/>
      <c r="I42" s="57"/>
      <c r="J42" s="57"/>
      <c r="K42" s="57"/>
      <c r="L42" s="57"/>
      <c r="M42" s="57"/>
      <c r="N42" s="57"/>
      <c r="O42" s="57"/>
      <c r="P42" s="57"/>
      <c r="Q42" s="57"/>
      <c r="R42" s="57"/>
      <c r="S42" s="57"/>
      <c r="T42" s="57"/>
      <c r="U42" s="57"/>
      <c r="V42" s="57"/>
      <c r="W42" s="57"/>
      <c r="X42" s="57"/>
      <c r="Y42" s="57"/>
      <c r="Z42" s="136"/>
    </row>
    <row r="43" spans="1:27" x14ac:dyDescent="0.25">
      <c r="A43" s="533" t="s">
        <v>843</v>
      </c>
      <c r="B43" s="425"/>
      <c r="C43" s="527" t="s">
        <v>763</v>
      </c>
      <c r="D43" s="529"/>
      <c r="E43" s="114" t="s">
        <v>383</v>
      </c>
      <c r="F43" s="134"/>
      <c r="G43" s="134"/>
      <c r="H43" s="134"/>
      <c r="I43" s="137"/>
      <c r="J43" s="137"/>
      <c r="K43" s="137"/>
      <c r="L43" s="137"/>
      <c r="M43" s="137"/>
      <c r="N43" s="137"/>
      <c r="O43" s="137"/>
      <c r="P43" s="137"/>
      <c r="Q43" s="137"/>
      <c r="R43" s="137"/>
      <c r="S43" s="137"/>
      <c r="T43" s="137"/>
      <c r="U43" s="137"/>
      <c r="V43" s="137"/>
      <c r="W43" s="137"/>
      <c r="X43" s="137"/>
      <c r="Y43" s="137"/>
      <c r="Z43" s="138"/>
    </row>
    <row r="44" spans="1:27" x14ac:dyDescent="0.25">
      <c r="A44" s="546" t="s">
        <v>883</v>
      </c>
      <c r="B44" s="506"/>
      <c r="C44" s="656" t="s">
        <v>925</v>
      </c>
      <c r="D44" s="657"/>
      <c r="E44" s="117" t="s">
        <v>483</v>
      </c>
      <c r="F44" s="134"/>
      <c r="G44" s="134"/>
      <c r="H44" s="134"/>
      <c r="I44" s="137"/>
      <c r="J44" s="137"/>
      <c r="K44" s="137"/>
      <c r="L44" s="137"/>
      <c r="M44" s="137"/>
      <c r="N44" s="137"/>
      <c r="O44" s="137"/>
      <c r="P44" s="137"/>
      <c r="Q44" s="137"/>
      <c r="R44" s="137"/>
      <c r="S44" s="137"/>
      <c r="T44" s="137"/>
      <c r="U44" s="137"/>
      <c r="V44" s="137"/>
      <c r="W44" s="137"/>
      <c r="X44" s="137"/>
      <c r="Y44" s="137"/>
      <c r="Z44" s="139"/>
    </row>
    <row r="45" spans="1:27" x14ac:dyDescent="0.25">
      <c r="A45" s="533"/>
      <c r="B45" s="425"/>
      <c r="C45" s="346" t="s">
        <v>930</v>
      </c>
      <c r="D45" s="347"/>
      <c r="E45" s="118" t="s">
        <v>683</v>
      </c>
      <c r="F45" s="134"/>
      <c r="G45" s="134"/>
      <c r="H45" s="134"/>
      <c r="I45" s="137"/>
      <c r="J45" s="137"/>
      <c r="K45" s="137"/>
      <c r="L45" s="137"/>
      <c r="M45" s="137"/>
      <c r="N45" s="137"/>
      <c r="O45" s="137"/>
      <c r="P45" s="137"/>
      <c r="Q45" s="137"/>
      <c r="R45" s="137"/>
      <c r="S45" s="137"/>
      <c r="T45" s="137"/>
      <c r="U45" s="137"/>
      <c r="V45" s="137"/>
      <c r="W45" s="137"/>
      <c r="X45" s="137"/>
      <c r="Y45" s="137"/>
      <c r="Z45" s="139"/>
    </row>
    <row r="46" spans="1:27" x14ac:dyDescent="0.25">
      <c r="A46" s="533"/>
      <c r="B46" s="425"/>
      <c r="C46" s="346"/>
      <c r="D46" s="347"/>
      <c r="E46" s="244" t="s">
        <v>585</v>
      </c>
      <c r="F46" s="134"/>
      <c r="G46" s="134"/>
      <c r="H46" s="134"/>
      <c r="I46" s="137"/>
      <c r="J46" s="137"/>
      <c r="K46" s="560" t="s">
        <v>9</v>
      </c>
      <c r="L46" s="560"/>
      <c r="M46" s="560"/>
      <c r="N46" s="560"/>
      <c r="O46" s="560"/>
      <c r="P46" s="560"/>
      <c r="Q46" s="560"/>
      <c r="R46" s="560"/>
      <c r="S46" s="560"/>
      <c r="T46" s="560"/>
      <c r="U46" s="560"/>
      <c r="V46" s="560"/>
      <c r="W46" s="560"/>
      <c r="X46" s="560"/>
      <c r="Y46" s="560"/>
      <c r="Z46" s="561"/>
    </row>
    <row r="47" spans="1:27" s="1" customFormat="1" x14ac:dyDescent="0.25">
      <c r="A47" s="562"/>
      <c r="B47" s="563"/>
      <c r="C47" s="564"/>
      <c r="D47" s="565"/>
      <c r="E47" s="140"/>
      <c r="F47" s="141"/>
      <c r="G47" s="141"/>
      <c r="H47" s="141"/>
      <c r="I47" s="142"/>
      <c r="J47" s="142"/>
      <c r="K47" s="566" t="s">
        <v>8</v>
      </c>
      <c r="L47" s="566"/>
      <c r="M47" s="566"/>
      <c r="N47" s="566"/>
      <c r="O47" s="566"/>
      <c r="P47" s="566"/>
      <c r="Q47" s="566"/>
      <c r="R47" s="566"/>
      <c r="S47" s="566"/>
      <c r="T47" s="566"/>
      <c r="U47" s="566"/>
      <c r="V47" s="566"/>
      <c r="W47" s="566"/>
      <c r="X47" s="566"/>
      <c r="Y47" s="566"/>
      <c r="Z47" s="567"/>
    </row>
  </sheetData>
  <mergeCells count="219">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2:Z22"/>
    <mergeCell ref="K23:L23"/>
    <mergeCell ref="M23:R23"/>
    <mergeCell ref="S23:T23"/>
    <mergeCell ref="U23:Z23"/>
    <mergeCell ref="A24:B24"/>
    <mergeCell ref="C24:D24"/>
    <mergeCell ref="E24:F24"/>
    <mergeCell ref="G24:H24"/>
    <mergeCell ref="I24:J24"/>
    <mergeCell ref="A22:B22"/>
    <mergeCell ref="C22:D22"/>
    <mergeCell ref="E22:F22"/>
    <mergeCell ref="G22:H22"/>
    <mergeCell ref="I22:J22"/>
    <mergeCell ref="K22:R22"/>
    <mergeCell ref="K24:R24"/>
    <mergeCell ref="S24:Z24"/>
    <mergeCell ref="A25:B25"/>
    <mergeCell ref="C25:D25"/>
    <mergeCell ref="E25:F25"/>
    <mergeCell ref="G25:H25"/>
    <mergeCell ref="I25:J25"/>
    <mergeCell ref="K25:R25"/>
    <mergeCell ref="S25:Z25"/>
    <mergeCell ref="S26:Z26"/>
    <mergeCell ref="A27:B27"/>
    <mergeCell ref="C27:D27"/>
    <mergeCell ref="E27:F27"/>
    <mergeCell ref="G27:H27"/>
    <mergeCell ref="I27:J27"/>
    <mergeCell ref="K27:R27"/>
    <mergeCell ref="S27:Z27"/>
    <mergeCell ref="A26:B26"/>
    <mergeCell ref="C26:D26"/>
    <mergeCell ref="E26:F26"/>
    <mergeCell ref="G26:H26"/>
    <mergeCell ref="I26:J26"/>
    <mergeCell ref="K26:R26"/>
    <mergeCell ref="S28:Z28"/>
    <mergeCell ref="K29:L29"/>
    <mergeCell ref="M29:R29"/>
    <mergeCell ref="S29:T29"/>
    <mergeCell ref="U29:Z29"/>
    <mergeCell ref="A30:B30"/>
    <mergeCell ref="C30:D30"/>
    <mergeCell ref="E30:F30"/>
    <mergeCell ref="G30:H30"/>
    <mergeCell ref="I30:J30"/>
    <mergeCell ref="A28:B28"/>
    <mergeCell ref="C28:D28"/>
    <mergeCell ref="E28:F28"/>
    <mergeCell ref="G28:H28"/>
    <mergeCell ref="I28:J28"/>
    <mergeCell ref="K28:R28"/>
    <mergeCell ref="K30:R30"/>
    <mergeCell ref="S30:Z30"/>
    <mergeCell ref="A31:B31"/>
    <mergeCell ref="C31:D31"/>
    <mergeCell ref="E31:F31"/>
    <mergeCell ref="G31:H31"/>
    <mergeCell ref="I31:J31"/>
    <mergeCell ref="K31:R31"/>
    <mergeCell ref="S31:Z31"/>
    <mergeCell ref="S32:Z32"/>
    <mergeCell ref="A33:B33"/>
    <mergeCell ref="C33:D33"/>
    <mergeCell ref="E33:F33"/>
    <mergeCell ref="G33:H33"/>
    <mergeCell ref="I33:J33"/>
    <mergeCell ref="K33:R33"/>
    <mergeCell ref="S33:Z33"/>
    <mergeCell ref="A32:B32"/>
    <mergeCell ref="C32:D32"/>
    <mergeCell ref="E32:F32"/>
    <mergeCell ref="G32:H32"/>
    <mergeCell ref="I32:J32"/>
    <mergeCell ref="K32:R32"/>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E21:F21"/>
    <mergeCell ref="E34:F34"/>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s>
  <conditionalFormatting sqref="A10 C10 E10 G10 K10 S10 A16 C16 E16 G16 K16 S16 A23 C23 E23 G23 K23 S23 A29 C29 E29 G29 K29 S29 A36 C36 E36 G36 K36 S36 A42 C42">
    <cfRule type="expression" dxfId="35" priority="3">
      <formula>MONTH(A10)&lt;&gt;MONTH($A$1)</formula>
    </cfRule>
    <cfRule type="expression" dxfId="34" priority="4">
      <formula>OR(WEEKDAY(A10,1)=1,WEEKDAY(A10,1)=7)</formula>
    </cfRule>
  </conditionalFormatting>
  <conditionalFormatting sqref="I10 I16 I23 I29 I36">
    <cfRule type="expression" dxfId="33" priority="1">
      <formula>MONTH(I10)&lt;&gt;MONTH($A$1)</formula>
    </cfRule>
    <cfRule type="expression" dxfId="32" priority="2">
      <formula>OR(WEEKDAY(I10,1)=1,WEEKDAY(I10,1)=7)</formula>
    </cfRule>
  </conditionalFormatting>
  <hyperlinks>
    <hyperlink ref="K47" r:id="rId1" xr:uid="{9C05E6AF-AD7E-4AD8-B12B-457AA690879B}"/>
    <hyperlink ref="K46:Z46" r:id="rId2" display="Calendar Templates by Vertex42" xr:uid="{067281BB-2996-4443-B4CA-30B5A651DDF5}"/>
    <hyperlink ref="K47:Z47" r:id="rId3" display="https://www.vertex42.com/calendars/" xr:uid="{9BD64851-F510-4ADE-9335-0FC625B2729E}"/>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27904-CC82-4017-971C-A71C0DE0CB18}">
  <sheetPr>
    <pageSetUpPr fitToPage="1"/>
  </sheetPr>
  <dimension ref="A1:AA51"/>
  <sheetViews>
    <sheetView topLeftCell="A25" zoomScale="110" zoomScaleNormal="110" workbookViewId="0">
      <selection activeCell="H44" sqref="H44"/>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44713</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44711</v>
      </c>
      <c r="B9" s="374"/>
      <c r="C9" s="374">
        <f>C10</f>
        <v>44712</v>
      </c>
      <c r="D9" s="374"/>
      <c r="E9" s="374">
        <f>E10</f>
        <v>44713</v>
      </c>
      <c r="F9" s="374"/>
      <c r="G9" s="374">
        <f>G10</f>
        <v>44714</v>
      </c>
      <c r="H9" s="374"/>
      <c r="I9" s="374">
        <f>I10</f>
        <v>44715</v>
      </c>
      <c r="J9" s="374"/>
      <c r="K9" s="374">
        <f>K10</f>
        <v>44716</v>
      </c>
      <c r="L9" s="374"/>
      <c r="M9" s="374"/>
      <c r="N9" s="374"/>
      <c r="O9" s="374"/>
      <c r="P9" s="374"/>
      <c r="Q9" s="374"/>
      <c r="R9" s="374"/>
      <c r="S9" s="374">
        <f>S10</f>
        <v>44717</v>
      </c>
      <c r="T9" s="374"/>
      <c r="U9" s="374"/>
      <c r="V9" s="374"/>
      <c r="W9" s="374"/>
      <c r="X9" s="374"/>
      <c r="Y9" s="374"/>
      <c r="Z9" s="375"/>
    </row>
    <row r="10" spans="1:27" s="1" customFormat="1" ht="18.5" x14ac:dyDescent="0.25">
      <c r="A10" s="135">
        <f>$A$1-(WEEKDAY($A$1,1)-(start_day-1))-IF((WEEKDAY($A$1,1)-(start_day-1))&lt;=0,7,0)+1</f>
        <v>44711</v>
      </c>
      <c r="B10" s="254"/>
      <c r="C10" s="252">
        <f>A10+1</f>
        <v>44712</v>
      </c>
      <c r="D10" s="253"/>
      <c r="E10" s="252">
        <f>C10+1</f>
        <v>44713</v>
      </c>
      <c r="F10" s="253"/>
      <c r="G10" s="252">
        <f>E10+1</f>
        <v>44714</v>
      </c>
      <c r="H10" s="253"/>
      <c r="I10" s="252">
        <f>G10+1</f>
        <v>44715</v>
      </c>
      <c r="J10" s="253"/>
      <c r="K10" s="360">
        <f>I10+1</f>
        <v>44716</v>
      </c>
      <c r="L10" s="361"/>
      <c r="M10" s="362"/>
      <c r="N10" s="362"/>
      <c r="O10" s="362"/>
      <c r="P10" s="362"/>
      <c r="Q10" s="362"/>
      <c r="R10" s="363"/>
      <c r="S10" s="364">
        <f>K10+1</f>
        <v>44717</v>
      </c>
      <c r="T10" s="365"/>
      <c r="U10" s="366"/>
      <c r="V10" s="366"/>
      <c r="W10" s="366"/>
      <c r="X10" s="366"/>
      <c r="Y10" s="366"/>
      <c r="Z10" s="536"/>
    </row>
    <row r="11" spans="1:27" s="1" customFormat="1" x14ac:dyDescent="0.25">
      <c r="A11" s="533" t="s">
        <v>843</v>
      </c>
      <c r="B11" s="425"/>
      <c r="C11" s="656" t="s">
        <v>925</v>
      </c>
      <c r="D11" s="657"/>
      <c r="E11" s="346" t="s">
        <v>24</v>
      </c>
      <c r="F11" s="347"/>
      <c r="G11" s="527" t="s">
        <v>763</v>
      </c>
      <c r="H11" s="529"/>
      <c r="I11" s="681" t="s">
        <v>797</v>
      </c>
      <c r="J11" s="682"/>
      <c r="K11" s="527" t="s">
        <v>764</v>
      </c>
      <c r="L11" s="620"/>
      <c r="M11" s="620"/>
      <c r="N11" s="620"/>
      <c r="O11" s="620"/>
      <c r="P11" s="620"/>
      <c r="Q11" s="620"/>
      <c r="R11" s="529"/>
      <c r="S11" s="527" t="s">
        <v>764</v>
      </c>
      <c r="T11" s="620"/>
      <c r="U11" s="620"/>
      <c r="V11" s="620"/>
      <c r="W11" s="620"/>
      <c r="X11" s="620"/>
      <c r="Y11" s="620"/>
      <c r="Z11" s="621"/>
    </row>
    <row r="12" spans="1:27" s="1" customFormat="1" x14ac:dyDescent="0.25">
      <c r="A12" s="546" t="s">
        <v>883</v>
      </c>
      <c r="B12" s="506"/>
      <c r="C12" s="346" t="s">
        <v>930</v>
      </c>
      <c r="D12" s="347"/>
      <c r="E12" s="346" t="s">
        <v>844</v>
      </c>
      <c r="F12" s="347"/>
      <c r="G12" s="681" t="s">
        <v>796</v>
      </c>
      <c r="H12" s="682"/>
      <c r="I12" s="346" t="s">
        <v>846</v>
      </c>
      <c r="J12" s="347"/>
      <c r="K12" s="681" t="s">
        <v>799</v>
      </c>
      <c r="L12" s="680"/>
      <c r="M12" s="680"/>
      <c r="N12" s="680"/>
      <c r="O12" s="680"/>
      <c r="P12" s="680"/>
      <c r="Q12" s="680"/>
      <c r="R12" s="682"/>
      <c r="S12" s="681" t="s">
        <v>798</v>
      </c>
      <c r="T12" s="680"/>
      <c r="U12" s="680"/>
      <c r="V12" s="680"/>
      <c r="W12" s="680"/>
      <c r="X12" s="680"/>
      <c r="Y12" s="680"/>
      <c r="Z12" s="683"/>
    </row>
    <row r="13" spans="1:27" s="1" customFormat="1" x14ac:dyDescent="0.25">
      <c r="A13" s="533"/>
      <c r="B13" s="425"/>
      <c r="C13" s="346"/>
      <c r="D13" s="347"/>
      <c r="E13" s="381" t="s">
        <v>974</v>
      </c>
      <c r="F13" s="382"/>
      <c r="G13" s="346" t="s">
        <v>845</v>
      </c>
      <c r="H13" s="347"/>
      <c r="I13" s="381" t="s">
        <v>960</v>
      </c>
      <c r="J13" s="382"/>
      <c r="K13" s="400" t="s">
        <v>847</v>
      </c>
      <c r="L13" s="585"/>
      <c r="M13" s="585"/>
      <c r="N13" s="585"/>
      <c r="O13" s="585"/>
      <c r="P13" s="585"/>
      <c r="Q13" s="585"/>
      <c r="R13" s="401"/>
      <c r="S13" s="667" t="s">
        <v>817</v>
      </c>
      <c r="T13" s="668"/>
      <c r="U13" s="668"/>
      <c r="V13" s="668"/>
      <c r="W13" s="668"/>
      <c r="X13" s="668"/>
      <c r="Y13" s="668"/>
      <c r="Z13" s="687"/>
    </row>
    <row r="14" spans="1:27" s="1" customFormat="1" x14ac:dyDescent="0.25">
      <c r="A14" s="533"/>
      <c r="B14" s="425"/>
      <c r="C14" s="346"/>
      <c r="D14" s="347"/>
      <c r="E14" s="346" t="s">
        <v>951</v>
      </c>
      <c r="F14" s="347"/>
      <c r="G14" s="381" t="s">
        <v>253</v>
      </c>
      <c r="H14" s="382"/>
      <c r="I14" s="346"/>
      <c r="J14" s="347"/>
      <c r="K14" s="381" t="s">
        <v>961</v>
      </c>
      <c r="L14" s="542"/>
      <c r="M14" s="542"/>
      <c r="N14" s="542"/>
      <c r="O14" s="542"/>
      <c r="P14" s="542"/>
      <c r="Q14" s="542"/>
      <c r="R14" s="382"/>
      <c r="S14" s="456" t="s">
        <v>847</v>
      </c>
      <c r="T14" s="559"/>
      <c r="U14" s="559"/>
      <c r="V14" s="559"/>
      <c r="W14" s="559"/>
      <c r="X14" s="559"/>
      <c r="Y14" s="559"/>
      <c r="Z14" s="584"/>
    </row>
    <row r="15" spans="1:27" s="2" customFormat="1" ht="13.25" customHeight="1" x14ac:dyDescent="0.25">
      <c r="A15" s="544"/>
      <c r="B15" s="351"/>
      <c r="C15" s="352"/>
      <c r="D15" s="353"/>
      <c r="E15" s="352"/>
      <c r="F15" s="353"/>
      <c r="G15" s="352"/>
      <c r="H15" s="353"/>
      <c r="I15" s="352"/>
      <c r="J15" s="353"/>
      <c r="K15" s="402" t="s">
        <v>356</v>
      </c>
      <c r="L15" s="650"/>
      <c r="M15" s="650"/>
      <c r="N15" s="650"/>
      <c r="O15" s="650"/>
      <c r="P15" s="650"/>
      <c r="Q15" s="650"/>
      <c r="R15" s="403"/>
      <c r="S15" s="350" t="s">
        <v>1032</v>
      </c>
      <c r="T15" s="351"/>
      <c r="U15" s="351"/>
      <c r="V15" s="351"/>
      <c r="W15" s="351"/>
      <c r="X15" s="351"/>
      <c r="Y15" s="351"/>
      <c r="Z15" s="543"/>
      <c r="AA15" s="1"/>
    </row>
    <row r="16" spans="1:27" s="1" customFormat="1" ht="18.5" x14ac:dyDescent="0.25">
      <c r="A16" s="135">
        <f>S10+1</f>
        <v>44718</v>
      </c>
      <c r="B16" s="254"/>
      <c r="C16" s="252">
        <f>A16+1</f>
        <v>44719</v>
      </c>
      <c r="D16" s="253"/>
      <c r="E16" s="252">
        <f>C16+1</f>
        <v>44720</v>
      </c>
      <c r="F16" s="253"/>
      <c r="G16" s="252">
        <f>E16+1</f>
        <v>44721</v>
      </c>
      <c r="H16" s="253"/>
      <c r="I16" s="252">
        <f>G16+1</f>
        <v>44722</v>
      </c>
      <c r="J16" s="253"/>
      <c r="K16" s="360">
        <f>I16+1</f>
        <v>44723</v>
      </c>
      <c r="L16" s="361"/>
      <c r="M16" s="362"/>
      <c r="N16" s="362"/>
      <c r="O16" s="362"/>
      <c r="P16" s="362"/>
      <c r="Q16" s="362"/>
      <c r="R16" s="363"/>
      <c r="S16" s="364">
        <f>K16+1</f>
        <v>44724</v>
      </c>
      <c r="T16" s="365"/>
      <c r="U16" s="366"/>
      <c r="V16" s="366"/>
      <c r="W16" s="366"/>
      <c r="X16" s="366"/>
      <c r="Y16" s="366"/>
      <c r="Z16" s="536"/>
    </row>
    <row r="17" spans="1:27" s="1" customFormat="1" x14ac:dyDescent="0.25">
      <c r="A17" s="679" t="s">
        <v>800</v>
      </c>
      <c r="B17" s="680"/>
      <c r="C17" s="670" t="s">
        <v>984</v>
      </c>
      <c r="D17" s="671"/>
      <c r="E17" s="693" t="s">
        <v>539</v>
      </c>
      <c r="F17" s="694"/>
      <c r="G17" s="667" t="s">
        <v>917</v>
      </c>
      <c r="H17" s="669"/>
      <c r="I17" s="527" t="s">
        <v>281</v>
      </c>
      <c r="J17" s="529"/>
      <c r="K17" s="527" t="s">
        <v>765</v>
      </c>
      <c r="L17" s="620"/>
      <c r="M17" s="620"/>
      <c r="N17" s="620"/>
      <c r="O17" s="620"/>
      <c r="P17" s="620"/>
      <c r="Q17" s="620"/>
      <c r="R17" s="529"/>
      <c r="S17" s="527" t="s">
        <v>281</v>
      </c>
      <c r="T17" s="620"/>
      <c r="U17" s="620"/>
      <c r="V17" s="620"/>
      <c r="W17" s="620"/>
      <c r="X17" s="620"/>
      <c r="Y17" s="620"/>
      <c r="Z17" s="621"/>
    </row>
    <row r="18" spans="1:27" s="1" customFormat="1" x14ac:dyDescent="0.25">
      <c r="A18" s="533" t="s">
        <v>497</v>
      </c>
      <c r="B18" s="425"/>
      <c r="C18" s="346"/>
      <c r="D18" s="347"/>
      <c r="E18" s="691" t="s">
        <v>848</v>
      </c>
      <c r="F18" s="692"/>
      <c r="G18" s="346" t="s">
        <v>1033</v>
      </c>
      <c r="H18" s="347"/>
      <c r="I18" s="681" t="s">
        <v>801</v>
      </c>
      <c r="J18" s="682"/>
      <c r="K18" s="527" t="s">
        <v>281</v>
      </c>
      <c r="L18" s="620"/>
      <c r="M18" s="620"/>
      <c r="N18" s="620"/>
      <c r="O18" s="620"/>
      <c r="P18" s="620"/>
      <c r="Q18" s="620"/>
      <c r="R18" s="529"/>
      <c r="S18" s="527" t="s">
        <v>766</v>
      </c>
      <c r="T18" s="620"/>
      <c r="U18" s="620"/>
      <c r="V18" s="620"/>
      <c r="W18" s="620"/>
      <c r="X18" s="620"/>
      <c r="Y18" s="620"/>
      <c r="Z18" s="529"/>
    </row>
    <row r="19" spans="1:27" s="1" customFormat="1" x14ac:dyDescent="0.25">
      <c r="A19" s="546" t="s">
        <v>954</v>
      </c>
      <c r="B19" s="506"/>
      <c r="C19" s="346"/>
      <c r="D19" s="347"/>
      <c r="E19" s="381" t="s">
        <v>962</v>
      </c>
      <c r="F19" s="382"/>
      <c r="G19" s="346"/>
      <c r="H19" s="347"/>
      <c r="I19" s="346" t="s">
        <v>1034</v>
      </c>
      <c r="J19" s="347"/>
      <c r="K19" s="527" t="s">
        <v>766</v>
      </c>
      <c r="L19" s="620"/>
      <c r="M19" s="620"/>
      <c r="N19" s="620"/>
      <c r="O19" s="620"/>
      <c r="P19" s="620"/>
      <c r="Q19" s="620"/>
      <c r="R19" s="529"/>
      <c r="S19" s="376" t="s">
        <v>938</v>
      </c>
      <c r="T19" s="506"/>
      <c r="U19" s="506"/>
      <c r="V19" s="506"/>
      <c r="W19" s="506"/>
      <c r="X19" s="506"/>
      <c r="Y19" s="506"/>
      <c r="Z19" s="580"/>
    </row>
    <row r="20" spans="1:27" s="1" customFormat="1" x14ac:dyDescent="0.25">
      <c r="A20" s="654" t="s">
        <v>1020</v>
      </c>
      <c r="B20" s="655"/>
      <c r="C20" s="346"/>
      <c r="D20" s="347"/>
      <c r="E20" s="381" t="s">
        <v>975</v>
      </c>
      <c r="F20" s="382"/>
      <c r="G20" s="346"/>
      <c r="H20" s="347"/>
      <c r="I20" s="346"/>
      <c r="J20" s="347"/>
      <c r="K20" s="681" t="s">
        <v>802</v>
      </c>
      <c r="L20" s="680"/>
      <c r="M20" s="680"/>
      <c r="N20" s="680"/>
      <c r="O20" s="680"/>
      <c r="P20" s="680"/>
      <c r="Q20" s="680"/>
      <c r="R20" s="682"/>
      <c r="S20" s="456" t="s">
        <v>853</v>
      </c>
      <c r="T20" s="559"/>
      <c r="U20" s="559"/>
      <c r="V20" s="559"/>
      <c r="W20" s="559"/>
      <c r="X20" s="559"/>
      <c r="Y20" s="559"/>
      <c r="Z20" s="584"/>
    </row>
    <row r="21" spans="1:27" s="1" customFormat="1" x14ac:dyDescent="0.25">
      <c r="A21" s="264"/>
      <c r="B21" s="263"/>
      <c r="C21" s="261"/>
      <c r="D21" s="262"/>
      <c r="E21" s="368"/>
      <c r="F21" s="370"/>
      <c r="G21" s="261"/>
      <c r="H21" s="262"/>
      <c r="I21" s="261"/>
      <c r="J21" s="262"/>
      <c r="K21" s="520" t="s">
        <v>884</v>
      </c>
      <c r="L21" s="571"/>
      <c r="M21" s="571"/>
      <c r="N21" s="571"/>
      <c r="O21" s="571"/>
      <c r="P21" s="571"/>
      <c r="Q21" s="571"/>
      <c r="R21" s="522"/>
      <c r="S21" s="260"/>
      <c r="T21" s="263"/>
      <c r="U21" s="263"/>
      <c r="V21" s="263"/>
      <c r="W21" s="263"/>
      <c r="X21" s="263"/>
      <c r="Y21" s="263"/>
      <c r="Z21" s="265"/>
    </row>
    <row r="22" spans="1:27" s="1" customFormat="1" x14ac:dyDescent="0.25">
      <c r="A22" s="272"/>
      <c r="B22" s="271"/>
      <c r="C22" s="269"/>
      <c r="D22" s="270"/>
      <c r="E22" s="274"/>
      <c r="F22" s="275"/>
      <c r="G22" s="269"/>
      <c r="H22" s="270"/>
      <c r="I22" s="269"/>
      <c r="J22" s="270"/>
      <c r="K22" s="400" t="s">
        <v>849</v>
      </c>
      <c r="L22" s="585"/>
      <c r="M22" s="585"/>
      <c r="N22" s="585"/>
      <c r="O22" s="585"/>
      <c r="P22" s="585"/>
      <c r="Q22" s="585"/>
      <c r="R22" s="401"/>
      <c r="S22" s="268"/>
      <c r="T22" s="271"/>
      <c r="U22" s="271"/>
      <c r="V22" s="271"/>
      <c r="W22" s="271"/>
      <c r="X22" s="271"/>
      <c r="Y22" s="271"/>
      <c r="Z22" s="273"/>
    </row>
    <row r="23" spans="1:27" s="1" customFormat="1" x14ac:dyDescent="0.25">
      <c r="A23" s="314"/>
      <c r="B23" s="313"/>
      <c r="C23" s="309"/>
      <c r="D23" s="310"/>
      <c r="E23" s="320"/>
      <c r="F23" s="321"/>
      <c r="G23" s="309"/>
      <c r="H23" s="310"/>
      <c r="I23" s="309"/>
      <c r="J23" s="310"/>
      <c r="K23" s="381" t="s">
        <v>148</v>
      </c>
      <c r="L23" s="542"/>
      <c r="M23" s="542"/>
      <c r="N23" s="542"/>
      <c r="O23" s="542"/>
      <c r="P23" s="542"/>
      <c r="Q23" s="542"/>
      <c r="R23" s="382"/>
      <c r="S23" s="308"/>
      <c r="T23" s="313"/>
      <c r="U23" s="313"/>
      <c r="V23" s="313"/>
      <c r="W23" s="313"/>
      <c r="X23" s="313"/>
      <c r="Y23" s="313"/>
      <c r="Z23" s="315"/>
    </row>
    <row r="24" spans="1:27" s="1" customFormat="1" x14ac:dyDescent="0.25">
      <c r="A24" s="264"/>
      <c r="B24" s="263"/>
      <c r="C24" s="261"/>
      <c r="D24" s="262"/>
      <c r="E24" s="266"/>
      <c r="F24" s="267"/>
      <c r="G24" s="261"/>
      <c r="H24" s="262"/>
      <c r="I24" s="346"/>
      <c r="J24" s="347"/>
      <c r="K24" s="520" t="s">
        <v>945</v>
      </c>
      <c r="L24" s="571"/>
      <c r="M24" s="571"/>
      <c r="N24" s="571"/>
      <c r="O24" s="571"/>
      <c r="P24" s="571"/>
      <c r="Q24" s="571"/>
      <c r="R24" s="522"/>
      <c r="S24" s="260"/>
      <c r="T24" s="263"/>
      <c r="U24" s="263"/>
      <c r="V24" s="263"/>
      <c r="W24" s="263"/>
      <c r="X24" s="263"/>
      <c r="Y24" s="263"/>
      <c r="Z24" s="265"/>
    </row>
    <row r="25" spans="1:27" s="1" customFormat="1" ht="18.5" x14ac:dyDescent="0.25">
      <c r="A25" s="135">
        <f>S16+1</f>
        <v>44725</v>
      </c>
      <c r="B25" s="254"/>
      <c r="C25" s="252">
        <f>A25+1</f>
        <v>44726</v>
      </c>
      <c r="D25" s="253"/>
      <c r="E25" s="252">
        <f>C25+1</f>
        <v>44727</v>
      </c>
      <c r="F25" s="253"/>
      <c r="G25" s="252">
        <f>E25+1</f>
        <v>44728</v>
      </c>
      <c r="H25" s="253"/>
      <c r="I25" s="252">
        <f>G25+1</f>
        <v>44729</v>
      </c>
      <c r="J25" s="253"/>
      <c r="K25" s="360">
        <f>I25+1</f>
        <v>44730</v>
      </c>
      <c r="L25" s="361"/>
      <c r="M25" s="362"/>
      <c r="N25" s="362"/>
      <c r="O25" s="362"/>
      <c r="P25" s="362"/>
      <c r="Q25" s="362"/>
      <c r="R25" s="363"/>
      <c r="S25" s="364">
        <f>K25+1</f>
        <v>44731</v>
      </c>
      <c r="T25" s="365"/>
      <c r="U25" s="366"/>
      <c r="V25" s="366"/>
      <c r="W25" s="366"/>
      <c r="X25" s="366"/>
      <c r="Y25" s="366"/>
      <c r="Z25" s="536"/>
    </row>
    <row r="26" spans="1:27" s="1" customFormat="1" x14ac:dyDescent="0.25">
      <c r="A26" s="533" t="s">
        <v>850</v>
      </c>
      <c r="B26" s="425"/>
      <c r="C26" s="681" t="s">
        <v>803</v>
      </c>
      <c r="D26" s="682"/>
      <c r="E26" s="681" t="s">
        <v>804</v>
      </c>
      <c r="F26" s="682"/>
      <c r="G26" s="667" t="s">
        <v>818</v>
      </c>
      <c r="H26" s="669"/>
      <c r="I26" s="527" t="s">
        <v>492</v>
      </c>
      <c r="J26" s="529"/>
      <c r="K26" s="527" t="s">
        <v>492</v>
      </c>
      <c r="L26" s="620"/>
      <c r="M26" s="620"/>
      <c r="N26" s="620"/>
      <c r="O26" s="620"/>
      <c r="P26" s="620"/>
      <c r="Q26" s="620"/>
      <c r="R26" s="529"/>
      <c r="S26" s="527" t="s">
        <v>492</v>
      </c>
      <c r="T26" s="620"/>
      <c r="U26" s="620"/>
      <c r="V26" s="620"/>
      <c r="W26" s="620"/>
      <c r="X26" s="620"/>
      <c r="Y26" s="620"/>
      <c r="Z26" s="621"/>
    </row>
    <row r="27" spans="1:27" s="1" customFormat="1" x14ac:dyDescent="0.25">
      <c r="A27" s="533" t="s">
        <v>67</v>
      </c>
      <c r="B27" s="425"/>
      <c r="C27" s="346" t="s">
        <v>107</v>
      </c>
      <c r="D27" s="347"/>
      <c r="E27" s="381" t="s">
        <v>885</v>
      </c>
      <c r="F27" s="382"/>
      <c r="G27" s="527" t="s">
        <v>805</v>
      </c>
      <c r="H27" s="529"/>
      <c r="I27" s="381" t="s">
        <v>963</v>
      </c>
      <c r="J27" s="382"/>
      <c r="K27" s="681" t="s">
        <v>806</v>
      </c>
      <c r="L27" s="680"/>
      <c r="M27" s="680"/>
      <c r="N27" s="680"/>
      <c r="O27" s="680"/>
      <c r="P27" s="680"/>
      <c r="Q27" s="680"/>
      <c r="R27" s="682"/>
      <c r="S27" s="667" t="s">
        <v>819</v>
      </c>
      <c r="T27" s="668"/>
      <c r="U27" s="668"/>
      <c r="V27" s="668"/>
      <c r="W27" s="668"/>
      <c r="X27" s="668"/>
      <c r="Y27" s="668"/>
      <c r="Z27" s="687"/>
    </row>
    <row r="28" spans="1:27" s="1" customFormat="1" x14ac:dyDescent="0.25">
      <c r="A28" s="533" t="s">
        <v>851</v>
      </c>
      <c r="B28" s="425"/>
      <c r="C28" s="346" t="s">
        <v>1025</v>
      </c>
      <c r="D28" s="347"/>
      <c r="E28" s="381" t="s">
        <v>976</v>
      </c>
      <c r="F28" s="382"/>
      <c r="G28" s="527" t="s">
        <v>492</v>
      </c>
      <c r="H28" s="529"/>
      <c r="I28" s="527" t="s">
        <v>771</v>
      </c>
      <c r="J28" s="529"/>
      <c r="K28" s="681" t="s">
        <v>807</v>
      </c>
      <c r="L28" s="680"/>
      <c r="M28" s="680"/>
      <c r="N28" s="680"/>
      <c r="O28" s="680"/>
      <c r="P28" s="680"/>
      <c r="Q28" s="680"/>
      <c r="R28" s="682"/>
      <c r="S28" s="456" t="s">
        <v>852</v>
      </c>
      <c r="T28" s="559"/>
      <c r="U28" s="559"/>
      <c r="V28" s="559"/>
      <c r="W28" s="559"/>
      <c r="X28" s="559"/>
      <c r="Y28" s="559"/>
      <c r="Z28" s="584"/>
    </row>
    <row r="29" spans="1:27" s="1" customFormat="1" x14ac:dyDescent="0.25">
      <c r="A29" s="296"/>
      <c r="B29" s="293"/>
      <c r="C29" s="346" t="s">
        <v>1035</v>
      </c>
      <c r="D29" s="347"/>
      <c r="E29" s="346" t="s">
        <v>1022</v>
      </c>
      <c r="F29" s="347"/>
      <c r="G29" s="346" t="s">
        <v>26</v>
      </c>
      <c r="H29" s="347"/>
      <c r="I29" s="294"/>
      <c r="J29" s="295"/>
      <c r="K29" s="527" t="s">
        <v>772</v>
      </c>
      <c r="L29" s="620"/>
      <c r="M29" s="620"/>
      <c r="N29" s="620"/>
      <c r="O29" s="620"/>
      <c r="P29" s="620"/>
      <c r="Q29" s="620"/>
      <c r="R29" s="529"/>
      <c r="S29" s="527" t="s">
        <v>772</v>
      </c>
      <c r="T29" s="620"/>
      <c r="U29" s="620"/>
      <c r="V29" s="620"/>
      <c r="W29" s="620"/>
      <c r="X29" s="620"/>
      <c r="Y29" s="620"/>
      <c r="Z29" s="529"/>
    </row>
    <row r="30" spans="1:27" s="1" customFormat="1" x14ac:dyDescent="0.25">
      <c r="A30" s="546" t="s">
        <v>889</v>
      </c>
      <c r="B30" s="506"/>
      <c r="C30" s="346"/>
      <c r="D30" s="347"/>
      <c r="E30" s="346"/>
      <c r="F30" s="347"/>
      <c r="G30" s="346" t="s">
        <v>1036</v>
      </c>
      <c r="H30" s="347"/>
      <c r="I30" s="346"/>
      <c r="J30" s="347"/>
      <c r="K30" s="400" t="s">
        <v>852</v>
      </c>
      <c r="L30" s="585"/>
      <c r="M30" s="585"/>
      <c r="N30" s="585"/>
      <c r="O30" s="585"/>
      <c r="P30" s="585"/>
      <c r="Q30" s="585"/>
      <c r="R30" s="401"/>
      <c r="S30" s="688"/>
      <c r="T30" s="689"/>
      <c r="U30" s="689"/>
      <c r="V30" s="689"/>
      <c r="W30" s="689"/>
      <c r="X30" s="689"/>
      <c r="Y30" s="689"/>
      <c r="Z30" s="690"/>
    </row>
    <row r="31" spans="1:27" s="1" customFormat="1" x14ac:dyDescent="0.25">
      <c r="A31" s="278"/>
      <c r="B31" s="279"/>
      <c r="C31" s="276"/>
      <c r="D31" s="277"/>
      <c r="E31" s="276"/>
      <c r="F31" s="277"/>
      <c r="G31" s="280"/>
      <c r="H31" s="281"/>
      <c r="I31" s="276"/>
      <c r="J31" s="277"/>
      <c r="K31" s="381" t="s">
        <v>923</v>
      </c>
      <c r="L31" s="542"/>
      <c r="M31" s="542"/>
      <c r="N31" s="542"/>
      <c r="O31" s="542"/>
      <c r="P31" s="542"/>
      <c r="Q31" s="542"/>
      <c r="R31" s="382"/>
      <c r="S31" s="282"/>
      <c r="T31" s="283"/>
      <c r="U31" s="283"/>
      <c r="V31" s="283"/>
      <c r="W31" s="283"/>
      <c r="X31" s="283"/>
      <c r="Y31" s="283"/>
      <c r="Z31" s="284"/>
    </row>
    <row r="32" spans="1:27" s="2" customFormat="1" x14ac:dyDescent="0.25">
      <c r="A32" s="544"/>
      <c r="B32" s="351"/>
      <c r="C32" s="352"/>
      <c r="D32" s="353"/>
      <c r="E32" s="352"/>
      <c r="F32" s="353"/>
      <c r="G32" s="352"/>
      <c r="H32" s="353"/>
      <c r="I32" s="352"/>
      <c r="J32" s="353"/>
      <c r="K32" s="402" t="s">
        <v>886</v>
      </c>
      <c r="L32" s="650"/>
      <c r="M32" s="650"/>
      <c r="N32" s="650"/>
      <c r="O32" s="650"/>
      <c r="P32" s="650"/>
      <c r="Q32" s="650"/>
      <c r="R32" s="403"/>
      <c r="S32" s="350"/>
      <c r="T32" s="351"/>
      <c r="U32" s="351"/>
      <c r="V32" s="351"/>
      <c r="W32" s="351"/>
      <c r="X32" s="351"/>
      <c r="Y32" s="351"/>
      <c r="Z32" s="543"/>
      <c r="AA32" s="1"/>
    </row>
    <row r="33" spans="1:27" s="1" customFormat="1" ht="18.5" x14ac:dyDescent="0.25">
      <c r="A33" s="135">
        <f>S25+1</f>
        <v>44732</v>
      </c>
      <c r="B33" s="254"/>
      <c r="C33" s="252">
        <f>A33+1</f>
        <v>44733</v>
      </c>
      <c r="D33" s="253"/>
      <c r="E33" s="252">
        <f>C33+1</f>
        <v>44734</v>
      </c>
      <c r="F33" s="253"/>
      <c r="G33" s="252">
        <f>E33+1</f>
        <v>44735</v>
      </c>
      <c r="H33" s="253"/>
      <c r="I33" s="252">
        <f>G33+1</f>
        <v>44736</v>
      </c>
      <c r="J33" s="253"/>
      <c r="K33" s="360">
        <f>I33+1</f>
        <v>44737</v>
      </c>
      <c r="L33" s="361"/>
      <c r="M33" s="362"/>
      <c r="N33" s="362"/>
      <c r="O33" s="362"/>
      <c r="P33" s="362"/>
      <c r="Q33" s="362"/>
      <c r="R33" s="363"/>
      <c r="S33" s="364">
        <f>K33+1</f>
        <v>44738</v>
      </c>
      <c r="T33" s="365"/>
      <c r="U33" s="366"/>
      <c r="V33" s="366"/>
      <c r="W33" s="366"/>
      <c r="X33" s="366"/>
      <c r="Y33" s="366"/>
      <c r="Z33" s="536"/>
    </row>
    <row r="34" spans="1:27" s="1" customFormat="1" x14ac:dyDescent="0.25">
      <c r="A34" s="533" t="s">
        <v>854</v>
      </c>
      <c r="B34" s="425"/>
      <c r="C34" s="681" t="s">
        <v>808</v>
      </c>
      <c r="D34" s="682"/>
      <c r="E34" s="527" t="s">
        <v>767</v>
      </c>
      <c r="F34" s="529"/>
      <c r="G34" s="346"/>
      <c r="H34" s="347"/>
      <c r="I34" s="527" t="s">
        <v>768</v>
      </c>
      <c r="J34" s="529"/>
      <c r="K34" s="527" t="s">
        <v>768</v>
      </c>
      <c r="L34" s="620"/>
      <c r="M34" s="620"/>
      <c r="N34" s="620"/>
      <c r="O34" s="620"/>
      <c r="P34" s="620"/>
      <c r="Q34" s="620"/>
      <c r="R34" s="529"/>
      <c r="S34" s="527" t="s">
        <v>768</v>
      </c>
      <c r="T34" s="620"/>
      <c r="U34" s="620"/>
      <c r="V34" s="620"/>
      <c r="W34" s="620"/>
      <c r="X34" s="620"/>
      <c r="Y34" s="620"/>
      <c r="Z34" s="621"/>
    </row>
    <row r="35" spans="1:27" s="1" customFormat="1" x14ac:dyDescent="0.25">
      <c r="A35" s="533" t="s">
        <v>1036</v>
      </c>
      <c r="B35" s="425"/>
      <c r="C35" s="346" t="s">
        <v>830</v>
      </c>
      <c r="D35" s="347"/>
      <c r="E35" s="346" t="s">
        <v>60</v>
      </c>
      <c r="F35" s="347"/>
      <c r="G35" s="346"/>
      <c r="H35" s="347"/>
      <c r="I35" s="346"/>
      <c r="J35" s="347"/>
      <c r="K35" s="381" t="s">
        <v>380</v>
      </c>
      <c r="L35" s="542"/>
      <c r="M35" s="542"/>
      <c r="N35" s="542"/>
      <c r="O35" s="542"/>
      <c r="P35" s="542"/>
      <c r="Q35" s="542"/>
      <c r="R35" s="382"/>
      <c r="S35" s="405" t="s">
        <v>1037</v>
      </c>
      <c r="T35" s="591"/>
      <c r="U35" s="591"/>
      <c r="V35" s="591"/>
      <c r="W35" s="591"/>
      <c r="X35" s="591"/>
      <c r="Y35" s="591"/>
      <c r="Z35" s="592"/>
    </row>
    <row r="36" spans="1:27" s="1" customFormat="1" x14ac:dyDescent="0.25">
      <c r="A36" s="533"/>
      <c r="B36" s="425"/>
      <c r="C36" s="346" t="s">
        <v>449</v>
      </c>
      <c r="D36" s="347"/>
      <c r="E36" s="381" t="s">
        <v>977</v>
      </c>
      <c r="F36" s="382"/>
      <c r="G36" s="346"/>
      <c r="H36" s="347"/>
      <c r="I36" s="346"/>
      <c r="J36" s="347"/>
      <c r="K36" s="346"/>
      <c r="L36" s="541"/>
      <c r="M36" s="541"/>
      <c r="N36" s="541"/>
      <c r="O36" s="541"/>
      <c r="P36" s="541"/>
      <c r="Q36" s="541"/>
      <c r="R36" s="347"/>
      <c r="S36" s="376" t="s">
        <v>887</v>
      </c>
      <c r="T36" s="506"/>
      <c r="U36" s="506"/>
      <c r="V36" s="506"/>
      <c r="W36" s="506"/>
      <c r="X36" s="506"/>
      <c r="Y36" s="506"/>
      <c r="Z36" s="580"/>
    </row>
    <row r="37" spans="1:27" s="1" customFormat="1" x14ac:dyDescent="0.25">
      <c r="A37" s="533"/>
      <c r="B37" s="425"/>
      <c r="C37" s="656" t="s">
        <v>922</v>
      </c>
      <c r="D37" s="657"/>
      <c r="E37" s="346" t="s">
        <v>848</v>
      </c>
      <c r="F37" s="347"/>
      <c r="G37" s="346"/>
      <c r="H37" s="347"/>
      <c r="I37" s="346"/>
      <c r="J37" s="347"/>
      <c r="K37" s="346"/>
      <c r="L37" s="541"/>
      <c r="M37" s="541"/>
      <c r="N37" s="541"/>
      <c r="O37" s="541"/>
      <c r="P37" s="541"/>
      <c r="Q37" s="541"/>
      <c r="R37" s="347"/>
      <c r="S37" s="344"/>
      <c r="T37" s="425"/>
      <c r="U37" s="425"/>
      <c r="V37" s="425"/>
      <c r="W37" s="425"/>
      <c r="X37" s="425"/>
      <c r="Y37" s="425"/>
      <c r="Z37" s="540"/>
    </row>
    <row r="38" spans="1:27" s="2" customFormat="1" x14ac:dyDescent="0.25">
      <c r="A38" s="544"/>
      <c r="B38" s="351"/>
      <c r="C38" s="352"/>
      <c r="D38" s="353"/>
      <c r="E38" s="352" t="s">
        <v>1038</v>
      </c>
      <c r="F38" s="353"/>
      <c r="G38" s="352"/>
      <c r="H38" s="353"/>
      <c r="I38" s="352"/>
      <c r="J38" s="353"/>
      <c r="K38" s="352"/>
      <c r="L38" s="357"/>
      <c r="M38" s="357"/>
      <c r="N38" s="357"/>
      <c r="O38" s="357"/>
      <c r="P38" s="357"/>
      <c r="Q38" s="357"/>
      <c r="R38" s="353"/>
      <c r="S38" s="350"/>
      <c r="T38" s="351"/>
      <c r="U38" s="351"/>
      <c r="V38" s="351"/>
      <c r="W38" s="351"/>
      <c r="X38" s="351"/>
      <c r="Y38" s="351"/>
      <c r="Z38" s="543"/>
      <c r="AA38" s="1"/>
    </row>
    <row r="39" spans="1:27" s="1" customFormat="1" ht="18.5" x14ac:dyDescent="0.25">
      <c r="A39" s="135">
        <f>S33+1</f>
        <v>44739</v>
      </c>
      <c r="B39" s="254"/>
      <c r="C39" s="252">
        <f>A39+1</f>
        <v>44740</v>
      </c>
      <c r="D39" s="253"/>
      <c r="E39" s="252">
        <f>C39+1</f>
        <v>44741</v>
      </c>
      <c r="F39" s="253"/>
      <c r="G39" s="252">
        <f>E39+1</f>
        <v>44742</v>
      </c>
      <c r="H39" s="253"/>
      <c r="I39" s="252">
        <f>G39+1</f>
        <v>44743</v>
      </c>
      <c r="J39" s="253"/>
      <c r="K39" s="360">
        <f>I39+1</f>
        <v>44744</v>
      </c>
      <c r="L39" s="361"/>
      <c r="M39" s="362"/>
      <c r="N39" s="362"/>
      <c r="O39" s="362"/>
      <c r="P39" s="362"/>
      <c r="Q39" s="362"/>
      <c r="R39" s="363"/>
      <c r="S39" s="364">
        <f>K39+1</f>
        <v>44745</v>
      </c>
      <c r="T39" s="365"/>
      <c r="U39" s="366"/>
      <c r="V39" s="366"/>
      <c r="W39" s="366"/>
      <c r="X39" s="366"/>
      <c r="Y39" s="366"/>
      <c r="Z39" s="536"/>
    </row>
    <row r="40" spans="1:27" s="1" customFormat="1" x14ac:dyDescent="0.25">
      <c r="A40" s="546" t="s">
        <v>888</v>
      </c>
      <c r="B40" s="506"/>
      <c r="C40" s="346" t="s">
        <v>931</v>
      </c>
      <c r="D40" s="347"/>
      <c r="E40" s="527" t="s">
        <v>769</v>
      </c>
      <c r="F40" s="529"/>
      <c r="G40" s="527" t="s">
        <v>769</v>
      </c>
      <c r="H40" s="529"/>
      <c r="I40" s="527" t="s">
        <v>769</v>
      </c>
      <c r="J40" s="529"/>
      <c r="K40" s="527" t="s">
        <v>769</v>
      </c>
      <c r="L40" s="620"/>
      <c r="M40" s="620"/>
      <c r="N40" s="620"/>
      <c r="O40" s="620"/>
      <c r="P40" s="620"/>
      <c r="Q40" s="620"/>
      <c r="R40" s="529"/>
      <c r="S40" s="527" t="s">
        <v>769</v>
      </c>
      <c r="T40" s="620"/>
      <c r="U40" s="620"/>
      <c r="V40" s="620"/>
      <c r="W40" s="620"/>
      <c r="X40" s="620"/>
      <c r="Y40" s="620"/>
      <c r="Z40" s="621"/>
    </row>
    <row r="41" spans="1:27" s="1" customFormat="1" x14ac:dyDescent="0.25">
      <c r="A41" s="533"/>
      <c r="B41" s="425"/>
      <c r="C41" s="346"/>
      <c r="D41" s="347"/>
      <c r="E41" s="681" t="s">
        <v>809</v>
      </c>
      <c r="F41" s="682"/>
      <c r="G41" s="667" t="s">
        <v>820</v>
      </c>
      <c r="H41" s="669"/>
      <c r="I41" s="527" t="s">
        <v>776</v>
      </c>
      <c r="J41" s="529"/>
      <c r="K41" s="527" t="s">
        <v>770</v>
      </c>
      <c r="L41" s="620"/>
      <c r="M41" s="620"/>
      <c r="N41" s="620"/>
      <c r="O41" s="620"/>
      <c r="P41" s="620"/>
      <c r="Q41" s="620"/>
      <c r="R41" s="529"/>
      <c r="S41" s="527" t="s">
        <v>773</v>
      </c>
      <c r="T41" s="620"/>
      <c r="U41" s="620"/>
      <c r="V41" s="620"/>
      <c r="W41" s="620"/>
      <c r="X41" s="620"/>
      <c r="Y41" s="620"/>
      <c r="Z41" s="621"/>
    </row>
    <row r="42" spans="1:27" s="1" customFormat="1" x14ac:dyDescent="0.25">
      <c r="A42" s="533"/>
      <c r="B42" s="425"/>
      <c r="C42" s="346"/>
      <c r="D42" s="347"/>
      <c r="E42" s="381" t="s">
        <v>978</v>
      </c>
      <c r="F42" s="382"/>
      <c r="G42" s="527" t="s">
        <v>1005</v>
      </c>
      <c r="H42" s="529"/>
      <c r="I42" s="681" t="s">
        <v>810</v>
      </c>
      <c r="J42" s="682"/>
      <c r="K42" s="527" t="s">
        <v>773</v>
      </c>
      <c r="L42" s="620"/>
      <c r="M42" s="620"/>
      <c r="N42" s="620"/>
      <c r="O42" s="620"/>
      <c r="P42" s="620"/>
      <c r="Q42" s="620"/>
      <c r="R42" s="529"/>
      <c r="S42" s="527" t="s">
        <v>776</v>
      </c>
      <c r="T42" s="620"/>
      <c r="U42" s="620"/>
      <c r="V42" s="620"/>
      <c r="W42" s="620"/>
      <c r="X42" s="620"/>
      <c r="Y42" s="620"/>
      <c r="Z42" s="621"/>
    </row>
    <row r="43" spans="1:27" s="1" customFormat="1" x14ac:dyDescent="0.25">
      <c r="A43" s="533"/>
      <c r="B43" s="425"/>
      <c r="C43" s="346"/>
      <c r="D43" s="347"/>
      <c r="E43" s="346"/>
      <c r="F43" s="347"/>
      <c r="G43" s="346" t="s">
        <v>1039</v>
      </c>
      <c r="H43" s="347"/>
      <c r="I43" s="346"/>
      <c r="J43" s="347"/>
      <c r="K43" s="527" t="s">
        <v>776</v>
      </c>
      <c r="L43" s="620"/>
      <c r="M43" s="620"/>
      <c r="N43" s="620"/>
      <c r="O43" s="620"/>
      <c r="P43" s="620"/>
      <c r="Q43" s="620"/>
      <c r="R43" s="529"/>
      <c r="S43" s="681" t="s">
        <v>812</v>
      </c>
      <c r="T43" s="680"/>
      <c r="U43" s="680"/>
      <c r="V43" s="680"/>
      <c r="W43" s="680"/>
      <c r="X43" s="680"/>
      <c r="Y43" s="680"/>
      <c r="Z43" s="683"/>
    </row>
    <row r="44" spans="1:27" s="1" customFormat="1" x14ac:dyDescent="0.25">
      <c r="A44" s="259"/>
      <c r="B44" s="258"/>
      <c r="C44" s="256"/>
      <c r="D44" s="257"/>
      <c r="E44" s="256"/>
      <c r="F44" s="257"/>
      <c r="G44" s="256"/>
      <c r="H44" s="257"/>
      <c r="I44" s="346"/>
      <c r="J44" s="347"/>
      <c r="K44" s="681" t="s">
        <v>811</v>
      </c>
      <c r="L44" s="680"/>
      <c r="M44" s="680"/>
      <c r="N44" s="680"/>
      <c r="O44" s="680"/>
      <c r="P44" s="680"/>
      <c r="Q44" s="680"/>
      <c r="R44" s="682"/>
      <c r="S44" s="344"/>
      <c r="T44" s="425"/>
      <c r="U44" s="425"/>
      <c r="V44" s="425"/>
      <c r="W44" s="425"/>
      <c r="X44" s="425"/>
      <c r="Y44" s="425"/>
      <c r="Z44" s="540"/>
    </row>
    <row r="45" spans="1:27" s="2" customFormat="1" x14ac:dyDescent="0.25">
      <c r="A45" s="544"/>
      <c r="B45" s="351"/>
      <c r="C45" s="352"/>
      <c r="D45" s="353"/>
      <c r="E45" s="352"/>
      <c r="F45" s="353"/>
      <c r="G45" s="352"/>
      <c r="H45" s="353"/>
      <c r="I45" s="352"/>
      <c r="J45" s="353"/>
      <c r="K45" s="684"/>
      <c r="L45" s="685"/>
      <c r="M45" s="685"/>
      <c r="N45" s="685"/>
      <c r="O45" s="685"/>
      <c r="P45" s="685"/>
      <c r="Q45" s="685"/>
      <c r="R45" s="686"/>
      <c r="S45" s="350"/>
      <c r="T45" s="351"/>
      <c r="U45" s="351"/>
      <c r="V45" s="351"/>
      <c r="W45" s="351"/>
      <c r="X45" s="351"/>
      <c r="Y45" s="351"/>
      <c r="Z45" s="543"/>
      <c r="AA45" s="1"/>
    </row>
    <row r="46" spans="1:27" ht="18.5" x14ac:dyDescent="0.3">
      <c r="A46" s="135">
        <f>S39+1</f>
        <v>44746</v>
      </c>
      <c r="B46" s="254"/>
      <c r="C46" s="252">
        <f>A46+1</f>
        <v>44747</v>
      </c>
      <c r="D46" s="253"/>
      <c r="E46" s="56" t="s">
        <v>0</v>
      </c>
      <c r="F46" s="57"/>
      <c r="G46" s="57"/>
      <c r="H46" s="57"/>
      <c r="I46" s="57"/>
      <c r="J46" s="57"/>
      <c r="K46" s="57"/>
      <c r="L46" s="57"/>
      <c r="M46" s="57"/>
      <c r="N46" s="57"/>
      <c r="O46" s="57"/>
      <c r="P46" s="57"/>
      <c r="Q46" s="57"/>
      <c r="R46" s="57"/>
      <c r="S46" s="57"/>
      <c r="T46" s="57"/>
      <c r="U46" s="57"/>
      <c r="V46" s="57"/>
      <c r="W46" s="57"/>
      <c r="X46" s="57"/>
      <c r="Y46" s="57"/>
      <c r="Z46" s="136"/>
    </row>
    <row r="47" spans="1:27" x14ac:dyDescent="0.25">
      <c r="A47" s="527" t="s">
        <v>769</v>
      </c>
      <c r="B47" s="529"/>
      <c r="C47" s="527" t="s">
        <v>769</v>
      </c>
      <c r="D47" s="529"/>
      <c r="E47" s="114" t="s">
        <v>383</v>
      </c>
      <c r="F47" s="134"/>
      <c r="G47" s="134"/>
      <c r="H47" s="134"/>
      <c r="I47" s="137"/>
      <c r="J47" s="137"/>
      <c r="K47" s="137"/>
      <c r="L47" s="137"/>
      <c r="M47" s="137"/>
      <c r="N47" s="137"/>
      <c r="O47" s="137"/>
      <c r="P47" s="137"/>
      <c r="Q47" s="137"/>
      <c r="R47" s="137"/>
      <c r="S47" s="137"/>
      <c r="T47" s="137"/>
      <c r="U47" s="137"/>
      <c r="V47" s="137"/>
      <c r="W47" s="137"/>
      <c r="X47" s="137"/>
      <c r="Y47" s="137"/>
      <c r="Z47" s="138"/>
    </row>
    <row r="48" spans="1:27" x14ac:dyDescent="0.25">
      <c r="A48" s="619" t="s">
        <v>774</v>
      </c>
      <c r="B48" s="620"/>
      <c r="C48" s="619" t="s">
        <v>774</v>
      </c>
      <c r="D48" s="620"/>
      <c r="E48" s="117" t="s">
        <v>483</v>
      </c>
      <c r="F48" s="134"/>
      <c r="G48" s="134"/>
      <c r="H48" s="134"/>
      <c r="I48" s="137"/>
      <c r="J48" s="137"/>
      <c r="K48" s="137"/>
      <c r="L48" s="137"/>
      <c r="M48" s="137"/>
      <c r="N48" s="137"/>
      <c r="O48" s="137"/>
      <c r="P48" s="137"/>
      <c r="Q48" s="137"/>
      <c r="R48" s="137"/>
      <c r="S48" s="137"/>
      <c r="T48" s="137"/>
      <c r="U48" s="137"/>
      <c r="V48" s="137"/>
      <c r="W48" s="137"/>
      <c r="X48" s="137"/>
      <c r="Y48" s="137"/>
      <c r="Z48" s="139"/>
    </row>
    <row r="49" spans="1:26" x14ac:dyDescent="0.25">
      <c r="A49" s="527" t="s">
        <v>776</v>
      </c>
      <c r="B49" s="529"/>
      <c r="C49" s="527" t="s">
        <v>776</v>
      </c>
      <c r="D49" s="529"/>
      <c r="E49" s="118" t="s">
        <v>683</v>
      </c>
      <c r="F49" s="134"/>
      <c r="G49" s="134"/>
      <c r="H49" s="134"/>
      <c r="I49" s="137"/>
      <c r="J49" s="137"/>
      <c r="K49" s="137"/>
      <c r="L49" s="137"/>
      <c r="M49" s="137"/>
      <c r="N49" s="137"/>
      <c r="O49" s="137"/>
      <c r="P49" s="137"/>
      <c r="Q49" s="137"/>
      <c r="R49" s="137"/>
      <c r="S49" s="137"/>
      <c r="T49" s="137"/>
      <c r="U49" s="137"/>
      <c r="V49" s="137"/>
      <c r="W49" s="137"/>
      <c r="X49" s="137"/>
      <c r="Y49" s="137"/>
      <c r="Z49" s="139"/>
    </row>
    <row r="50" spans="1:26" x14ac:dyDescent="0.25">
      <c r="A50" s="679" t="s">
        <v>813</v>
      </c>
      <c r="B50" s="680"/>
      <c r="C50" s="681" t="s">
        <v>814</v>
      </c>
      <c r="D50" s="682"/>
      <c r="E50" s="244" t="s">
        <v>585</v>
      </c>
      <c r="F50" s="134"/>
      <c r="G50" s="134"/>
      <c r="H50" s="134"/>
      <c r="I50" s="137"/>
      <c r="J50" s="137"/>
      <c r="K50" s="560" t="s">
        <v>9</v>
      </c>
      <c r="L50" s="560"/>
      <c r="M50" s="560"/>
      <c r="N50" s="560"/>
      <c r="O50" s="560"/>
      <c r="P50" s="560"/>
      <c r="Q50" s="560"/>
      <c r="R50" s="560"/>
      <c r="S50" s="560"/>
      <c r="T50" s="560"/>
      <c r="U50" s="560"/>
      <c r="V50" s="560"/>
      <c r="W50" s="560"/>
      <c r="X50" s="560"/>
      <c r="Y50" s="560"/>
      <c r="Z50" s="561"/>
    </row>
    <row r="51" spans="1:26" s="1" customFormat="1" x14ac:dyDescent="0.25">
      <c r="A51" s="562"/>
      <c r="B51" s="563"/>
      <c r="C51" s="564"/>
      <c r="D51" s="565"/>
      <c r="E51" s="140"/>
      <c r="F51" s="141"/>
      <c r="G51" s="141"/>
      <c r="H51" s="141"/>
      <c r="I51" s="142"/>
      <c r="J51" s="142"/>
      <c r="K51" s="566" t="s">
        <v>8</v>
      </c>
      <c r="L51" s="566"/>
      <c r="M51" s="566"/>
      <c r="N51" s="566"/>
      <c r="O51" s="566"/>
      <c r="P51" s="566"/>
      <c r="Q51" s="566"/>
      <c r="R51" s="566"/>
      <c r="S51" s="566"/>
      <c r="T51" s="566"/>
      <c r="U51" s="566"/>
      <c r="V51" s="566"/>
      <c r="W51" s="566"/>
      <c r="X51" s="566"/>
      <c r="Y51" s="566"/>
      <c r="Z51" s="567"/>
    </row>
  </sheetData>
  <mergeCells count="225">
    <mergeCell ref="K31:R31"/>
    <mergeCell ref="S44:Z44"/>
    <mergeCell ref="K44:R44"/>
    <mergeCell ref="I44:J4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K25:L25"/>
    <mergeCell ref="M25:R25"/>
    <mergeCell ref="S25:T25"/>
    <mergeCell ref="U25:Z25"/>
    <mergeCell ref="A26:B26"/>
    <mergeCell ref="C26:D26"/>
    <mergeCell ref="E26:F26"/>
    <mergeCell ref="G26:H26"/>
    <mergeCell ref="I26:J26"/>
    <mergeCell ref="K26:R26"/>
    <mergeCell ref="S26:Z26"/>
    <mergeCell ref="A27:B27"/>
    <mergeCell ref="C27:D27"/>
    <mergeCell ref="E27:F27"/>
    <mergeCell ref="G27:H27"/>
    <mergeCell ref="I27:J27"/>
    <mergeCell ref="K27:R27"/>
    <mergeCell ref="S27:Z27"/>
    <mergeCell ref="S28:Z28"/>
    <mergeCell ref="A30:B30"/>
    <mergeCell ref="C30:D30"/>
    <mergeCell ref="E30:F30"/>
    <mergeCell ref="G30:H30"/>
    <mergeCell ref="I30:J30"/>
    <mergeCell ref="K30:R30"/>
    <mergeCell ref="S30:Z30"/>
    <mergeCell ref="A28:B28"/>
    <mergeCell ref="C28:D28"/>
    <mergeCell ref="E28:F28"/>
    <mergeCell ref="G28:H28"/>
    <mergeCell ref="I28:J28"/>
    <mergeCell ref="K28:R28"/>
    <mergeCell ref="K29:R29"/>
    <mergeCell ref="S29:Z29"/>
    <mergeCell ref="E29:F29"/>
    <mergeCell ref="S32:Z32"/>
    <mergeCell ref="K33:L33"/>
    <mergeCell ref="M33:R33"/>
    <mergeCell ref="S33:T33"/>
    <mergeCell ref="U33:Z33"/>
    <mergeCell ref="A34:B34"/>
    <mergeCell ref="C34:D34"/>
    <mergeCell ref="E34:F34"/>
    <mergeCell ref="G34:H34"/>
    <mergeCell ref="I34:J34"/>
    <mergeCell ref="A32:B32"/>
    <mergeCell ref="C32:D32"/>
    <mergeCell ref="E32:F32"/>
    <mergeCell ref="G32:H32"/>
    <mergeCell ref="I32:J32"/>
    <mergeCell ref="K32:R32"/>
    <mergeCell ref="K34:R34"/>
    <mergeCell ref="S34:Z34"/>
    <mergeCell ref="A35:B35"/>
    <mergeCell ref="C35:D35"/>
    <mergeCell ref="E35:F35"/>
    <mergeCell ref="G35:H35"/>
    <mergeCell ref="I35:J35"/>
    <mergeCell ref="K35:R35"/>
    <mergeCell ref="S35:Z35"/>
    <mergeCell ref="S36:Z36"/>
    <mergeCell ref="A37:B37"/>
    <mergeCell ref="C37:D37"/>
    <mergeCell ref="E37:F37"/>
    <mergeCell ref="G37:H37"/>
    <mergeCell ref="I37:J37"/>
    <mergeCell ref="K37:R37"/>
    <mergeCell ref="S37:Z37"/>
    <mergeCell ref="A36:B36"/>
    <mergeCell ref="C36:D36"/>
    <mergeCell ref="E36:F36"/>
    <mergeCell ref="G36:H36"/>
    <mergeCell ref="I36:J36"/>
    <mergeCell ref="K36:R36"/>
    <mergeCell ref="A42:B42"/>
    <mergeCell ref="C42:D42"/>
    <mergeCell ref="E42:F42"/>
    <mergeCell ref="G42:H42"/>
    <mergeCell ref="I42:J42"/>
    <mergeCell ref="K42:R42"/>
    <mergeCell ref="S38:Z38"/>
    <mergeCell ref="K39:L39"/>
    <mergeCell ref="M39:R39"/>
    <mergeCell ref="S39:T39"/>
    <mergeCell ref="U39:Z39"/>
    <mergeCell ref="A40:B40"/>
    <mergeCell ref="C40:D40"/>
    <mergeCell ref="E40:F40"/>
    <mergeCell ref="G40:H40"/>
    <mergeCell ref="I40:J40"/>
    <mergeCell ref="A38:B38"/>
    <mergeCell ref="C38:D38"/>
    <mergeCell ref="E38:F38"/>
    <mergeCell ref="G38:H38"/>
    <mergeCell ref="I38:J38"/>
    <mergeCell ref="K38:R38"/>
    <mergeCell ref="K40:R40"/>
    <mergeCell ref="S40:Z40"/>
    <mergeCell ref="K43:R43"/>
    <mergeCell ref="S43:Z43"/>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C29:D29"/>
    <mergeCell ref="G29:H29"/>
    <mergeCell ref="K23:R23"/>
    <mergeCell ref="E21:F21"/>
    <mergeCell ref="K22:R22"/>
    <mergeCell ref="K24:R24"/>
    <mergeCell ref="I24:J24"/>
    <mergeCell ref="K21:R21"/>
    <mergeCell ref="A50:B50"/>
    <mergeCell ref="C50:D50"/>
    <mergeCell ref="K50:Z50"/>
    <mergeCell ref="A41:B41"/>
    <mergeCell ref="C41:D41"/>
    <mergeCell ref="E41:F41"/>
    <mergeCell ref="G41:H41"/>
    <mergeCell ref="I41:J41"/>
    <mergeCell ref="K41:R41"/>
    <mergeCell ref="S41:Z41"/>
    <mergeCell ref="S42:Z42"/>
    <mergeCell ref="A43:B43"/>
    <mergeCell ref="C43:D43"/>
    <mergeCell ref="E43:F43"/>
    <mergeCell ref="G43:H43"/>
    <mergeCell ref="I43:J43"/>
  </mergeCells>
  <phoneticPr fontId="1" type="noConversion"/>
  <conditionalFormatting sqref="A10 C10 E10 G10 K10 S10 A16 C16 E16 G16 K16 S16 A25 C25 E25 G25 K25 S25 A33 C33 E33 G33 K33 S33 A39 C39 E39 G39 K39 S39 A46 C46">
    <cfRule type="expression" dxfId="31" priority="3">
      <formula>MONTH(A10)&lt;&gt;MONTH($A$1)</formula>
    </cfRule>
    <cfRule type="expression" dxfId="30" priority="4">
      <formula>OR(WEEKDAY(A10,1)=1,WEEKDAY(A10,1)=7)</formula>
    </cfRule>
  </conditionalFormatting>
  <conditionalFormatting sqref="I10 I16 I25 I33 I39">
    <cfRule type="expression" dxfId="29" priority="1">
      <formula>MONTH(I10)&lt;&gt;MONTH($A$1)</formula>
    </cfRule>
    <cfRule type="expression" dxfId="28" priority="2">
      <formula>OR(WEEKDAY(I10,1)=1,WEEKDAY(I10,1)=7)</formula>
    </cfRule>
  </conditionalFormatting>
  <hyperlinks>
    <hyperlink ref="K51" r:id="rId1" xr:uid="{4F800E7A-FBD6-45D9-8E74-C0B315FD2291}"/>
    <hyperlink ref="K50:Z50" r:id="rId2" display="Calendar Templates by Vertex42" xr:uid="{7B3F0D8E-2F12-41D1-A6C2-D0DE74FDACDC}"/>
    <hyperlink ref="K51:Z51" r:id="rId3" display="https://www.vertex42.com/calendars/" xr:uid="{8DF44B34-C007-4537-83A1-01F2BA4F57F4}"/>
  </hyperlinks>
  <printOptions horizontalCentered="1" verticalCentered="1"/>
  <pageMargins left="0.23622047244094491" right="0.23622047244094491" top="0.74803149606299213" bottom="0.74803149606299213" header="0.31496062992125984" footer="0.31496062992125984"/>
  <pageSetup paperSize="9" scale="8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09B75-AFB4-4FAB-B3B2-C2B374F90928}">
  <sheetPr>
    <pageSetUpPr fitToPage="1"/>
  </sheetPr>
  <dimension ref="A1:AA45"/>
  <sheetViews>
    <sheetView topLeftCell="A24" zoomScale="120" zoomScaleNormal="120" workbookViewId="0">
      <selection activeCell="I42" sqref="I42"/>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DATE([1]Setup!D5,[1]Setup!D7+1,1)</f>
        <v>43922</v>
      </c>
      <c r="B1" s="371"/>
      <c r="C1" s="371"/>
      <c r="D1" s="371"/>
      <c r="E1" s="371"/>
      <c r="F1" s="371"/>
      <c r="G1" s="371"/>
      <c r="H1" s="371"/>
      <c r="I1" s="62"/>
      <c r="J1" s="62"/>
      <c r="K1" s="372">
        <f>DATE(YEAR(A1),MONTH(A1)-1,1)</f>
        <v>43891</v>
      </c>
      <c r="L1" s="372"/>
      <c r="M1" s="372"/>
      <c r="N1" s="372"/>
      <c r="O1" s="372"/>
      <c r="P1" s="372"/>
      <c r="Q1" s="372"/>
      <c r="S1" s="372">
        <f>DATE(YEAR(A1),MONTH(A1)+1,1)</f>
        <v>43952</v>
      </c>
      <c r="T1" s="372"/>
      <c r="U1" s="372"/>
      <c r="V1" s="372"/>
      <c r="W1" s="372"/>
      <c r="X1" s="372"/>
      <c r="Y1" s="372"/>
      <c r="Z1" s="71"/>
    </row>
    <row r="2" spans="1:27" s="3" customFormat="1" ht="11.25" customHeight="1" x14ac:dyDescent="0.3">
      <c r="A2" s="371"/>
      <c r="B2" s="371"/>
      <c r="C2" s="371"/>
      <c r="D2" s="371"/>
      <c r="E2" s="371"/>
      <c r="F2" s="371"/>
      <c r="G2" s="371"/>
      <c r="H2" s="371"/>
      <c r="I2" s="62"/>
      <c r="J2" s="62"/>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c r="Z2" s="71"/>
    </row>
    <row r="3" spans="1:27" s="4" customFormat="1" ht="9" customHeight="1" x14ac:dyDescent="0.2">
      <c r="A3" s="371"/>
      <c r="B3" s="371"/>
      <c r="C3" s="371"/>
      <c r="D3" s="371"/>
      <c r="E3" s="371"/>
      <c r="F3" s="371"/>
      <c r="G3" s="371"/>
      <c r="H3" s="371"/>
      <c r="I3" s="62"/>
      <c r="J3" s="62"/>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t="str">
        <f t="shared" si="0"/>
        <v/>
      </c>
      <c r="Q3" s="36">
        <f t="shared" si="0"/>
        <v>43891</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f t="shared" si="1"/>
        <v>43952</v>
      </c>
      <c r="X3" s="36">
        <f t="shared" si="1"/>
        <v>43953</v>
      </c>
      <c r="Y3" s="36">
        <f t="shared" si="1"/>
        <v>43954</v>
      </c>
      <c r="Z3" s="72"/>
    </row>
    <row r="4" spans="1:27" s="4" customFormat="1" ht="9" customHeight="1" x14ac:dyDescent="0.2">
      <c r="A4" s="371"/>
      <c r="B4" s="371"/>
      <c r="C4" s="371"/>
      <c r="D4" s="371"/>
      <c r="E4" s="371"/>
      <c r="F4" s="371"/>
      <c r="G4" s="371"/>
      <c r="H4" s="371"/>
      <c r="I4" s="62"/>
      <c r="J4" s="62"/>
      <c r="K4" s="36">
        <f t="shared" si="0"/>
        <v>43892</v>
      </c>
      <c r="L4" s="36">
        <f t="shared" si="0"/>
        <v>43893</v>
      </c>
      <c r="M4" s="36">
        <f t="shared" si="0"/>
        <v>43894</v>
      </c>
      <c r="N4" s="36">
        <f t="shared" si="0"/>
        <v>43895</v>
      </c>
      <c r="O4" s="36">
        <f t="shared" si="0"/>
        <v>43896</v>
      </c>
      <c r="P4" s="36">
        <f t="shared" si="0"/>
        <v>43897</v>
      </c>
      <c r="Q4" s="36">
        <f t="shared" si="0"/>
        <v>43898</v>
      </c>
      <c r="R4" s="3"/>
      <c r="S4" s="36">
        <f t="shared" si="1"/>
        <v>43955</v>
      </c>
      <c r="T4" s="36">
        <f t="shared" si="1"/>
        <v>43956</v>
      </c>
      <c r="U4" s="36">
        <f t="shared" si="1"/>
        <v>43957</v>
      </c>
      <c r="V4" s="36">
        <f t="shared" si="1"/>
        <v>43958</v>
      </c>
      <c r="W4" s="36">
        <f t="shared" si="1"/>
        <v>43959</v>
      </c>
      <c r="X4" s="36">
        <f t="shared" si="1"/>
        <v>43960</v>
      </c>
      <c r="Y4" s="36">
        <f t="shared" si="1"/>
        <v>43961</v>
      </c>
      <c r="Z4" s="72"/>
    </row>
    <row r="5" spans="1:27" s="4" customFormat="1" ht="9" customHeight="1" x14ac:dyDescent="0.2">
      <c r="A5" s="371"/>
      <c r="B5" s="371"/>
      <c r="C5" s="371"/>
      <c r="D5" s="371"/>
      <c r="E5" s="371"/>
      <c r="F5" s="371"/>
      <c r="G5" s="371"/>
      <c r="H5" s="371"/>
      <c r="I5" s="62"/>
      <c r="J5" s="62"/>
      <c r="K5" s="36">
        <f t="shared" si="0"/>
        <v>43899</v>
      </c>
      <c r="L5" s="36">
        <f t="shared" si="0"/>
        <v>43900</v>
      </c>
      <c r="M5" s="36">
        <f t="shared" si="0"/>
        <v>43901</v>
      </c>
      <c r="N5" s="36">
        <f t="shared" si="0"/>
        <v>43902</v>
      </c>
      <c r="O5" s="36">
        <f t="shared" si="0"/>
        <v>43903</v>
      </c>
      <c r="P5" s="36">
        <f t="shared" si="0"/>
        <v>43904</v>
      </c>
      <c r="Q5" s="36">
        <f t="shared" si="0"/>
        <v>43905</v>
      </c>
      <c r="R5" s="3"/>
      <c r="S5" s="36">
        <f t="shared" si="1"/>
        <v>43962</v>
      </c>
      <c r="T5" s="36">
        <f t="shared" si="1"/>
        <v>43963</v>
      </c>
      <c r="U5" s="36">
        <f t="shared" si="1"/>
        <v>43964</v>
      </c>
      <c r="V5" s="36">
        <f t="shared" si="1"/>
        <v>43965</v>
      </c>
      <c r="W5" s="36">
        <f t="shared" si="1"/>
        <v>43966</v>
      </c>
      <c r="X5" s="36">
        <f t="shared" si="1"/>
        <v>43967</v>
      </c>
      <c r="Y5" s="36">
        <f t="shared" si="1"/>
        <v>43968</v>
      </c>
      <c r="Z5" s="72"/>
    </row>
    <row r="6" spans="1:27" s="4" customFormat="1" ht="9" customHeight="1" x14ac:dyDescent="0.2">
      <c r="A6" s="371"/>
      <c r="B6" s="371"/>
      <c r="C6" s="371"/>
      <c r="D6" s="371"/>
      <c r="E6" s="371"/>
      <c r="F6" s="371"/>
      <c r="G6" s="371"/>
      <c r="H6" s="371"/>
      <c r="I6" s="62"/>
      <c r="J6" s="62"/>
      <c r="K6" s="36">
        <f t="shared" si="0"/>
        <v>43906</v>
      </c>
      <c r="L6" s="36">
        <f t="shared" si="0"/>
        <v>43907</v>
      </c>
      <c r="M6" s="36">
        <f t="shared" si="0"/>
        <v>43908</v>
      </c>
      <c r="N6" s="36">
        <f t="shared" si="0"/>
        <v>43909</v>
      </c>
      <c r="O6" s="36">
        <f t="shared" si="0"/>
        <v>43910</v>
      </c>
      <c r="P6" s="36">
        <f t="shared" si="0"/>
        <v>43911</v>
      </c>
      <c r="Q6" s="36">
        <f t="shared" si="0"/>
        <v>43912</v>
      </c>
      <c r="R6" s="3"/>
      <c r="S6" s="36">
        <f t="shared" si="1"/>
        <v>43969</v>
      </c>
      <c r="T6" s="36">
        <f t="shared" si="1"/>
        <v>43970</v>
      </c>
      <c r="U6" s="36">
        <f t="shared" si="1"/>
        <v>43971</v>
      </c>
      <c r="V6" s="36">
        <f t="shared" si="1"/>
        <v>43972</v>
      </c>
      <c r="W6" s="36">
        <f t="shared" si="1"/>
        <v>43973</v>
      </c>
      <c r="X6" s="36">
        <f t="shared" si="1"/>
        <v>43974</v>
      </c>
      <c r="Y6" s="36">
        <f t="shared" si="1"/>
        <v>43975</v>
      </c>
      <c r="Z6" s="72"/>
    </row>
    <row r="7" spans="1:27" s="4" customFormat="1" ht="9" customHeight="1" x14ac:dyDescent="0.2">
      <c r="A7" s="371"/>
      <c r="B7" s="371"/>
      <c r="C7" s="371"/>
      <c r="D7" s="371"/>
      <c r="E7" s="371"/>
      <c r="F7" s="371"/>
      <c r="G7" s="371"/>
      <c r="H7" s="371"/>
      <c r="I7" s="62"/>
      <c r="J7" s="62"/>
      <c r="K7" s="36">
        <f t="shared" si="0"/>
        <v>43913</v>
      </c>
      <c r="L7" s="36">
        <f t="shared" si="0"/>
        <v>43914</v>
      </c>
      <c r="M7" s="36">
        <f t="shared" si="0"/>
        <v>43915</v>
      </c>
      <c r="N7" s="36">
        <f t="shared" si="0"/>
        <v>43916</v>
      </c>
      <c r="O7" s="36">
        <f t="shared" si="0"/>
        <v>43917</v>
      </c>
      <c r="P7" s="36">
        <f t="shared" si="0"/>
        <v>43918</v>
      </c>
      <c r="Q7" s="36">
        <f t="shared" si="0"/>
        <v>43919</v>
      </c>
      <c r="R7" s="3"/>
      <c r="S7" s="36">
        <f t="shared" si="1"/>
        <v>43976</v>
      </c>
      <c r="T7" s="36">
        <f t="shared" si="1"/>
        <v>43977</v>
      </c>
      <c r="U7" s="36">
        <f t="shared" si="1"/>
        <v>43978</v>
      </c>
      <c r="V7" s="36">
        <f t="shared" si="1"/>
        <v>43979</v>
      </c>
      <c r="W7" s="36">
        <f t="shared" si="1"/>
        <v>43980</v>
      </c>
      <c r="X7" s="36">
        <f t="shared" si="1"/>
        <v>43981</v>
      </c>
      <c r="Y7" s="36">
        <f t="shared" si="1"/>
        <v>43982</v>
      </c>
      <c r="Z7" s="72"/>
    </row>
    <row r="8" spans="1:27" s="5" customFormat="1" ht="9" customHeight="1" x14ac:dyDescent="0.25">
      <c r="A8" s="60"/>
      <c r="B8" s="60"/>
      <c r="C8" s="60"/>
      <c r="D8" s="60"/>
      <c r="E8" s="60"/>
      <c r="F8" s="60"/>
      <c r="G8" s="60"/>
      <c r="H8" s="60"/>
      <c r="I8" s="61"/>
      <c r="J8" s="61"/>
      <c r="K8" s="36">
        <f t="shared" si="0"/>
        <v>43920</v>
      </c>
      <c r="L8" s="36">
        <f t="shared" si="0"/>
        <v>43921</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65"/>
    </row>
    <row r="9" spans="1:27" s="1" customFormat="1" ht="21" customHeight="1" x14ac:dyDescent="0.25">
      <c r="A9" s="373">
        <f>A10</f>
        <v>43920</v>
      </c>
      <c r="B9" s="374"/>
      <c r="C9" s="374">
        <f>C10</f>
        <v>43921</v>
      </c>
      <c r="D9" s="374"/>
      <c r="E9" s="374">
        <f>E10</f>
        <v>43922</v>
      </c>
      <c r="F9" s="374"/>
      <c r="G9" s="374">
        <f>G10</f>
        <v>43923</v>
      </c>
      <c r="H9" s="374"/>
      <c r="I9" s="374">
        <f>I10</f>
        <v>43924</v>
      </c>
      <c r="J9" s="374"/>
      <c r="K9" s="374">
        <f>K10</f>
        <v>43925</v>
      </c>
      <c r="L9" s="374"/>
      <c r="M9" s="374"/>
      <c r="N9" s="374"/>
      <c r="O9" s="374"/>
      <c r="P9" s="374"/>
      <c r="Q9" s="374"/>
      <c r="R9" s="374"/>
      <c r="S9" s="374">
        <f>S10</f>
        <v>43926</v>
      </c>
      <c r="T9" s="374"/>
      <c r="U9" s="374"/>
      <c r="V9" s="374"/>
      <c r="W9" s="374"/>
      <c r="X9" s="374"/>
      <c r="Y9" s="374"/>
      <c r="Z9" s="375"/>
    </row>
    <row r="10" spans="1:27" s="1" customFormat="1" ht="18.5" x14ac:dyDescent="0.25">
      <c r="A10" s="45">
        <f>$A$1-(WEEKDAY($A$1,1)-(start_day-1))-IF((WEEKDAY($A$1,1)-(start_day-1))&lt;=0,7,0)+1</f>
        <v>43920</v>
      </c>
      <c r="B10" s="46"/>
      <c r="C10" s="50">
        <f>A10+1</f>
        <v>43921</v>
      </c>
      <c r="D10" s="51"/>
      <c r="E10" s="50">
        <f>C10+1</f>
        <v>43922</v>
      </c>
      <c r="F10" s="51"/>
      <c r="G10" s="50">
        <f>E10+1</f>
        <v>43923</v>
      </c>
      <c r="H10" s="51"/>
      <c r="I10" s="50">
        <f>G10+1</f>
        <v>43924</v>
      </c>
      <c r="J10" s="51"/>
      <c r="K10" s="360">
        <f>I10+1</f>
        <v>43925</v>
      </c>
      <c r="L10" s="361"/>
      <c r="M10" s="362"/>
      <c r="N10" s="362"/>
      <c r="O10" s="362"/>
      <c r="P10" s="362"/>
      <c r="Q10" s="362"/>
      <c r="R10" s="363"/>
      <c r="S10" s="364">
        <f>K10+1</f>
        <v>43926</v>
      </c>
      <c r="T10" s="365"/>
      <c r="U10" s="366"/>
      <c r="V10" s="366"/>
      <c r="W10" s="366"/>
      <c r="X10" s="366"/>
      <c r="Y10" s="366"/>
      <c r="Z10" s="367"/>
    </row>
    <row r="11" spans="1:27" s="1" customFormat="1" x14ac:dyDescent="0.25">
      <c r="A11" s="344"/>
      <c r="B11" s="345"/>
      <c r="C11" s="346"/>
      <c r="D11" s="347"/>
      <c r="E11" s="368" t="s">
        <v>84</v>
      </c>
      <c r="F11" s="370"/>
      <c r="G11" s="368" t="s">
        <v>84</v>
      </c>
      <c r="H11" s="370"/>
      <c r="I11" s="368" t="s">
        <v>84</v>
      </c>
      <c r="J11" s="370"/>
      <c r="K11" s="368" t="s">
        <v>84</v>
      </c>
      <c r="L11" s="369"/>
      <c r="M11" s="369"/>
      <c r="N11" s="369"/>
      <c r="O11" s="369"/>
      <c r="P11" s="369"/>
      <c r="Q11" s="369"/>
      <c r="R11" s="370"/>
      <c r="S11" s="344"/>
      <c r="T11" s="345"/>
      <c r="U11" s="345"/>
      <c r="V11" s="345"/>
      <c r="W11" s="345"/>
      <c r="X11" s="345"/>
      <c r="Y11" s="345"/>
      <c r="Z11" s="359"/>
    </row>
    <row r="12" spans="1:27" s="1" customFormat="1" x14ac:dyDescent="0.25">
      <c r="A12" s="344"/>
      <c r="B12" s="345"/>
      <c r="C12" s="346"/>
      <c r="D12" s="347"/>
      <c r="E12" s="368"/>
      <c r="F12" s="370"/>
      <c r="G12" s="368" t="s">
        <v>26</v>
      </c>
      <c r="H12" s="370"/>
      <c r="I12" s="368"/>
      <c r="J12" s="370"/>
      <c r="K12" s="368"/>
      <c r="L12" s="369"/>
      <c r="M12" s="369"/>
      <c r="N12" s="369"/>
      <c r="O12" s="369"/>
      <c r="P12" s="369"/>
      <c r="Q12" s="369"/>
      <c r="R12" s="370"/>
      <c r="S12" s="344"/>
      <c r="T12" s="345"/>
      <c r="U12" s="345"/>
      <c r="V12" s="345"/>
      <c r="W12" s="345"/>
      <c r="X12" s="345"/>
      <c r="Y12" s="345"/>
      <c r="Z12" s="359"/>
    </row>
    <row r="13" spans="1:27" s="1" customFormat="1" x14ac:dyDescent="0.25">
      <c r="A13" s="344"/>
      <c r="B13" s="345"/>
      <c r="C13" s="346"/>
      <c r="D13" s="347"/>
      <c r="E13" s="346"/>
      <c r="F13" s="347"/>
      <c r="G13" s="368"/>
      <c r="H13" s="370"/>
      <c r="I13" s="368"/>
      <c r="J13" s="370"/>
      <c r="K13" s="368"/>
      <c r="L13" s="369"/>
      <c r="M13" s="369"/>
      <c r="N13" s="369"/>
      <c r="O13" s="369"/>
      <c r="P13" s="369"/>
      <c r="Q13" s="369"/>
      <c r="R13" s="370"/>
      <c r="S13" s="344"/>
      <c r="T13" s="345"/>
      <c r="U13" s="345"/>
      <c r="V13" s="345"/>
      <c r="W13" s="345"/>
      <c r="X13" s="345"/>
      <c r="Y13" s="345"/>
      <c r="Z13" s="359"/>
    </row>
    <row r="14" spans="1:27" s="1" customFormat="1" x14ac:dyDescent="0.25">
      <c r="A14" s="344"/>
      <c r="B14" s="345"/>
      <c r="C14" s="346"/>
      <c r="D14" s="347"/>
      <c r="E14" s="346"/>
      <c r="F14" s="347"/>
      <c r="G14" s="368"/>
      <c r="H14" s="370"/>
      <c r="I14" s="368"/>
      <c r="J14" s="370"/>
      <c r="K14" s="368"/>
      <c r="L14" s="369"/>
      <c r="M14" s="369"/>
      <c r="N14" s="369"/>
      <c r="O14" s="369"/>
      <c r="P14" s="369"/>
      <c r="Q14" s="369"/>
      <c r="R14" s="370"/>
      <c r="S14" s="344"/>
      <c r="T14" s="345"/>
      <c r="U14" s="345"/>
      <c r="V14" s="345"/>
      <c r="W14" s="345"/>
      <c r="X14" s="345"/>
      <c r="Y14" s="345"/>
      <c r="Z14" s="359"/>
    </row>
    <row r="15" spans="1:27" s="2" customFormat="1" ht="13.25" customHeight="1" x14ac:dyDescent="0.25">
      <c r="A15" s="350"/>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356"/>
      <c r="AA15" s="1"/>
    </row>
    <row r="16" spans="1:27" s="1" customFormat="1" ht="18.5" x14ac:dyDescent="0.25">
      <c r="A16" s="45">
        <f>S10+1</f>
        <v>43927</v>
      </c>
      <c r="B16" s="46"/>
      <c r="C16" s="50">
        <f>A16+1</f>
        <v>43928</v>
      </c>
      <c r="D16" s="51"/>
      <c r="E16" s="50">
        <f>C16+1</f>
        <v>43929</v>
      </c>
      <c r="F16" s="51"/>
      <c r="G16" s="50">
        <f>E16+1</f>
        <v>43930</v>
      </c>
      <c r="H16" s="51"/>
      <c r="I16" s="50">
        <f>G16+1</f>
        <v>43931</v>
      </c>
      <c r="J16" s="51"/>
      <c r="K16" s="360">
        <f>I16+1</f>
        <v>43932</v>
      </c>
      <c r="L16" s="361"/>
      <c r="M16" s="362"/>
      <c r="N16" s="362"/>
      <c r="O16" s="362"/>
      <c r="P16" s="362"/>
      <c r="Q16" s="362"/>
      <c r="R16" s="363"/>
      <c r="S16" s="364">
        <f>K16+1</f>
        <v>43933</v>
      </c>
      <c r="T16" s="365"/>
      <c r="U16" s="366"/>
      <c r="V16" s="366"/>
      <c r="W16" s="366"/>
      <c r="X16" s="366"/>
      <c r="Y16" s="366"/>
      <c r="Z16" s="367"/>
    </row>
    <row r="17" spans="1:27" s="1" customFormat="1" x14ac:dyDescent="0.25">
      <c r="A17" s="344"/>
      <c r="B17" s="345"/>
      <c r="C17" s="368" t="s">
        <v>85</v>
      </c>
      <c r="D17" s="370"/>
      <c r="E17" s="346"/>
      <c r="F17" s="347"/>
      <c r="G17" s="346"/>
      <c r="H17" s="347"/>
      <c r="I17" s="346"/>
      <c r="J17" s="347"/>
      <c r="K17" s="346"/>
      <c r="L17" s="358"/>
      <c r="M17" s="358"/>
      <c r="N17" s="358"/>
      <c r="O17" s="358"/>
      <c r="P17" s="358"/>
      <c r="Q17" s="358"/>
      <c r="R17" s="347"/>
      <c r="S17" s="344"/>
      <c r="T17" s="345"/>
      <c r="U17" s="345"/>
      <c r="V17" s="345"/>
      <c r="W17" s="345"/>
      <c r="X17" s="345"/>
      <c r="Y17" s="345"/>
      <c r="Z17" s="359"/>
    </row>
    <row r="18" spans="1:27" s="1" customFormat="1" x14ac:dyDescent="0.25">
      <c r="A18" s="344"/>
      <c r="B18" s="345"/>
      <c r="C18" s="346"/>
      <c r="D18" s="347"/>
      <c r="E18" s="346"/>
      <c r="F18" s="347"/>
      <c r="G18" s="346"/>
      <c r="H18" s="347"/>
      <c r="I18" s="346"/>
      <c r="J18" s="347"/>
      <c r="K18" s="346"/>
      <c r="L18" s="358"/>
      <c r="M18" s="358"/>
      <c r="N18" s="358"/>
      <c r="O18" s="358"/>
      <c r="P18" s="358"/>
      <c r="Q18" s="358"/>
      <c r="R18" s="347"/>
      <c r="S18" s="344"/>
      <c r="T18" s="345"/>
      <c r="U18" s="345"/>
      <c r="V18" s="345"/>
      <c r="W18" s="345"/>
      <c r="X18" s="345"/>
      <c r="Y18" s="345"/>
      <c r="Z18" s="359"/>
    </row>
    <row r="19" spans="1:27" s="1" customFormat="1" x14ac:dyDescent="0.25">
      <c r="A19" s="344"/>
      <c r="B19" s="345"/>
      <c r="C19" s="346"/>
      <c r="D19" s="347"/>
      <c r="E19" s="346"/>
      <c r="F19" s="347"/>
      <c r="G19" s="346"/>
      <c r="H19" s="347"/>
      <c r="I19" s="346"/>
      <c r="J19" s="347"/>
      <c r="K19" s="346"/>
      <c r="L19" s="358"/>
      <c r="M19" s="358"/>
      <c r="N19" s="358"/>
      <c r="O19" s="358"/>
      <c r="P19" s="358"/>
      <c r="Q19" s="358"/>
      <c r="R19" s="347"/>
      <c r="S19" s="344"/>
      <c r="T19" s="345"/>
      <c r="U19" s="345"/>
      <c r="V19" s="345"/>
      <c r="W19" s="345"/>
      <c r="X19" s="345"/>
      <c r="Y19" s="345"/>
      <c r="Z19" s="359"/>
    </row>
    <row r="20" spans="1:27" s="1" customFormat="1" x14ac:dyDescent="0.25">
      <c r="A20" s="344"/>
      <c r="B20" s="345"/>
      <c r="C20" s="346"/>
      <c r="D20" s="347"/>
      <c r="E20" s="346"/>
      <c r="F20" s="347"/>
      <c r="G20" s="346"/>
      <c r="H20" s="347"/>
      <c r="I20" s="346"/>
      <c r="J20" s="347"/>
      <c r="K20" s="346"/>
      <c r="L20" s="358"/>
      <c r="M20" s="358"/>
      <c r="N20" s="358"/>
      <c r="O20" s="358"/>
      <c r="P20" s="358"/>
      <c r="Q20" s="358"/>
      <c r="R20" s="347"/>
      <c r="S20" s="344"/>
      <c r="T20" s="345"/>
      <c r="U20" s="345"/>
      <c r="V20" s="345"/>
      <c r="W20" s="345"/>
      <c r="X20" s="345"/>
      <c r="Y20" s="345"/>
      <c r="Z20" s="359"/>
    </row>
    <row r="21" spans="1:27" s="2" customFormat="1" ht="13.25" customHeight="1" x14ac:dyDescent="0.25">
      <c r="A21" s="350"/>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356"/>
      <c r="AA21" s="1"/>
    </row>
    <row r="22" spans="1:27" s="1" customFormat="1" ht="18.5" x14ac:dyDescent="0.25">
      <c r="A22" s="45">
        <f>S16+1</f>
        <v>43934</v>
      </c>
      <c r="B22" s="46"/>
      <c r="C22" s="50">
        <f>A22+1</f>
        <v>43935</v>
      </c>
      <c r="D22" s="51"/>
      <c r="E22" s="50">
        <f>C22+1</f>
        <v>43936</v>
      </c>
      <c r="F22" s="51"/>
      <c r="G22" s="50">
        <f>E22+1</f>
        <v>43937</v>
      </c>
      <c r="H22" s="51"/>
      <c r="I22" s="50">
        <f>G22+1</f>
        <v>43938</v>
      </c>
      <c r="J22" s="51"/>
      <c r="K22" s="360">
        <f>I22+1</f>
        <v>43939</v>
      </c>
      <c r="L22" s="361"/>
      <c r="M22" s="362"/>
      <c r="N22" s="362"/>
      <c r="O22" s="362"/>
      <c r="P22" s="362"/>
      <c r="Q22" s="362"/>
      <c r="R22" s="363"/>
      <c r="S22" s="364">
        <f>K22+1</f>
        <v>43940</v>
      </c>
      <c r="T22" s="365"/>
      <c r="U22" s="366"/>
      <c r="V22" s="366"/>
      <c r="W22" s="366"/>
      <c r="X22" s="366"/>
      <c r="Y22" s="366"/>
      <c r="Z22" s="367"/>
    </row>
    <row r="23" spans="1:27" s="1" customFormat="1" x14ac:dyDescent="0.25">
      <c r="A23" s="344"/>
      <c r="B23" s="345"/>
      <c r="C23" s="346"/>
      <c r="D23" s="347"/>
      <c r="E23" s="368" t="s">
        <v>94</v>
      </c>
      <c r="F23" s="370"/>
      <c r="G23" s="368" t="s">
        <v>164</v>
      </c>
      <c r="H23" s="370"/>
      <c r="I23" s="368" t="s">
        <v>93</v>
      </c>
      <c r="J23" s="370"/>
      <c r="K23" s="368" t="s">
        <v>86</v>
      </c>
      <c r="L23" s="369"/>
      <c r="M23" s="369"/>
      <c r="N23" s="369"/>
      <c r="O23" s="369"/>
      <c r="P23" s="369"/>
      <c r="Q23" s="369"/>
      <c r="R23" s="370"/>
      <c r="S23" s="378" t="s">
        <v>86</v>
      </c>
      <c r="T23" s="379"/>
      <c r="U23" s="379"/>
      <c r="V23" s="379"/>
      <c r="W23" s="379"/>
      <c r="X23" s="379"/>
      <c r="Y23" s="379"/>
      <c r="Z23" s="380"/>
    </row>
    <row r="24" spans="1:27" s="1" customFormat="1" x14ac:dyDescent="0.25">
      <c r="A24" s="344"/>
      <c r="B24" s="345"/>
      <c r="C24" s="346"/>
      <c r="D24" s="347"/>
      <c r="E24" s="381"/>
      <c r="F24" s="382"/>
      <c r="G24" s="346"/>
      <c r="H24" s="347"/>
      <c r="I24" s="346" t="s">
        <v>161</v>
      </c>
      <c r="J24" s="347"/>
      <c r="K24" s="368" t="s">
        <v>95</v>
      </c>
      <c r="L24" s="369"/>
      <c r="M24" s="369"/>
      <c r="N24" s="369"/>
      <c r="O24" s="369"/>
      <c r="P24" s="369"/>
      <c r="Q24" s="369"/>
      <c r="R24" s="370"/>
      <c r="S24" s="344"/>
      <c r="T24" s="345"/>
      <c r="U24" s="345"/>
      <c r="V24" s="345"/>
      <c r="W24" s="345"/>
      <c r="X24" s="345"/>
      <c r="Y24" s="345"/>
      <c r="Z24" s="359"/>
    </row>
    <row r="25" spans="1:27" s="1" customFormat="1" x14ac:dyDescent="0.25">
      <c r="A25" s="344"/>
      <c r="B25" s="345"/>
      <c r="C25" s="346"/>
      <c r="D25" s="347"/>
      <c r="E25" s="346"/>
      <c r="F25" s="347"/>
      <c r="G25" s="346"/>
      <c r="H25" s="347"/>
      <c r="I25" s="346"/>
      <c r="J25" s="347"/>
      <c r="K25" s="346"/>
      <c r="L25" s="358"/>
      <c r="M25" s="358"/>
      <c r="N25" s="358"/>
      <c r="O25" s="358"/>
      <c r="P25" s="358"/>
      <c r="Q25" s="358"/>
      <c r="R25" s="347"/>
      <c r="S25" s="344"/>
      <c r="T25" s="345"/>
      <c r="U25" s="345"/>
      <c r="V25" s="345"/>
      <c r="W25" s="345"/>
      <c r="X25" s="345"/>
      <c r="Y25" s="345"/>
      <c r="Z25" s="359"/>
    </row>
    <row r="26" spans="1:27" s="1" customFormat="1" x14ac:dyDescent="0.25">
      <c r="A26" s="344"/>
      <c r="B26" s="345"/>
      <c r="C26" s="346"/>
      <c r="D26" s="347"/>
      <c r="E26" s="346"/>
      <c r="F26" s="347"/>
      <c r="G26" s="346"/>
      <c r="H26" s="347"/>
      <c r="I26" s="346"/>
      <c r="J26" s="347"/>
      <c r="K26" s="346"/>
      <c r="L26" s="358"/>
      <c r="M26" s="358"/>
      <c r="N26" s="358"/>
      <c r="O26" s="358"/>
      <c r="P26" s="358"/>
      <c r="Q26" s="358"/>
      <c r="R26" s="347"/>
      <c r="S26" s="344"/>
      <c r="T26" s="345"/>
      <c r="U26" s="345"/>
      <c r="V26" s="345"/>
      <c r="W26" s="345"/>
      <c r="X26" s="345"/>
      <c r="Y26" s="345"/>
      <c r="Z26" s="359"/>
    </row>
    <row r="27" spans="1:27" s="2" customFormat="1" x14ac:dyDescent="0.25">
      <c r="A27" s="350"/>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356"/>
      <c r="AA27" s="1"/>
    </row>
    <row r="28" spans="1:27" s="1" customFormat="1" ht="18.5" x14ac:dyDescent="0.25">
      <c r="A28" s="45">
        <f>S22+1</f>
        <v>43941</v>
      </c>
      <c r="B28" s="46"/>
      <c r="C28" s="50">
        <f>A28+1</f>
        <v>43942</v>
      </c>
      <c r="D28" s="51"/>
      <c r="E28" s="50">
        <f>C28+1</f>
        <v>43943</v>
      </c>
      <c r="F28" s="51"/>
      <c r="G28" s="50">
        <f>E28+1</f>
        <v>43944</v>
      </c>
      <c r="H28" s="51"/>
      <c r="I28" s="50">
        <f>G28+1</f>
        <v>43945</v>
      </c>
      <c r="J28" s="51"/>
      <c r="K28" s="360">
        <f>I28+1</f>
        <v>43946</v>
      </c>
      <c r="L28" s="361"/>
      <c r="M28" s="362"/>
      <c r="N28" s="362"/>
      <c r="O28" s="362"/>
      <c r="P28" s="362"/>
      <c r="Q28" s="362"/>
      <c r="R28" s="363"/>
      <c r="S28" s="364">
        <f>K28+1</f>
        <v>43947</v>
      </c>
      <c r="T28" s="365"/>
      <c r="U28" s="366"/>
      <c r="V28" s="366"/>
      <c r="W28" s="366"/>
      <c r="X28" s="366"/>
      <c r="Y28" s="366"/>
      <c r="Z28" s="367"/>
    </row>
    <row r="29" spans="1:27" s="1" customFormat="1" x14ac:dyDescent="0.25">
      <c r="A29" s="378" t="s">
        <v>87</v>
      </c>
      <c r="B29" s="379"/>
      <c r="C29" s="368" t="s">
        <v>88</v>
      </c>
      <c r="D29" s="370"/>
      <c r="E29" s="368"/>
      <c r="F29" s="370"/>
      <c r="G29" s="368" t="s">
        <v>89</v>
      </c>
      <c r="H29" s="370"/>
      <c r="I29" s="368" t="s">
        <v>67</v>
      </c>
      <c r="J29" s="370"/>
      <c r="K29" s="368" t="s">
        <v>90</v>
      </c>
      <c r="L29" s="369"/>
      <c r="M29" s="369"/>
      <c r="N29" s="369"/>
      <c r="O29" s="369"/>
      <c r="P29" s="369"/>
      <c r="Q29" s="369"/>
      <c r="R29" s="370"/>
      <c r="S29" s="378" t="s">
        <v>90</v>
      </c>
      <c r="T29" s="379"/>
      <c r="U29" s="379"/>
      <c r="V29" s="379"/>
      <c r="W29" s="379"/>
      <c r="X29" s="379"/>
      <c r="Y29" s="379"/>
      <c r="Z29" s="380"/>
    </row>
    <row r="30" spans="1:27" s="1" customFormat="1" x14ac:dyDescent="0.25">
      <c r="A30" s="378" t="s">
        <v>133</v>
      </c>
      <c r="B30" s="379"/>
      <c r="C30" s="368" t="s">
        <v>161</v>
      </c>
      <c r="D30" s="370"/>
      <c r="E30" s="368"/>
      <c r="F30" s="370"/>
      <c r="G30" s="368"/>
      <c r="H30" s="370"/>
      <c r="I30" s="368"/>
      <c r="J30" s="370"/>
      <c r="K30" s="368"/>
      <c r="L30" s="369"/>
      <c r="M30" s="369"/>
      <c r="N30" s="369"/>
      <c r="O30" s="369"/>
      <c r="P30" s="369"/>
      <c r="Q30" s="369"/>
      <c r="R30" s="370"/>
      <c r="S30" s="378" t="s">
        <v>91</v>
      </c>
      <c r="T30" s="379"/>
      <c r="U30" s="379"/>
      <c r="V30" s="379"/>
      <c r="W30" s="379"/>
      <c r="X30" s="379"/>
      <c r="Y30" s="379"/>
      <c r="Z30" s="380"/>
    </row>
    <row r="31" spans="1:27" s="1" customFormat="1" x14ac:dyDescent="0.25">
      <c r="A31" s="378"/>
      <c r="B31" s="379"/>
      <c r="C31" s="368"/>
      <c r="D31" s="370"/>
      <c r="E31" s="368"/>
      <c r="F31" s="370"/>
      <c r="G31" s="368"/>
      <c r="H31" s="370"/>
      <c r="I31" s="368"/>
      <c r="J31" s="370"/>
      <c r="K31" s="368"/>
      <c r="L31" s="369"/>
      <c r="M31" s="369"/>
      <c r="N31" s="369"/>
      <c r="O31" s="369"/>
      <c r="P31" s="369"/>
      <c r="Q31" s="369"/>
      <c r="R31" s="370"/>
      <c r="S31" s="378"/>
      <c r="T31" s="379"/>
      <c r="U31" s="379"/>
      <c r="V31" s="379"/>
      <c r="W31" s="379"/>
      <c r="X31" s="379"/>
      <c r="Y31" s="379"/>
      <c r="Z31" s="380"/>
    </row>
    <row r="32" spans="1:27" s="1" customFormat="1" x14ac:dyDescent="0.25">
      <c r="A32" s="344"/>
      <c r="B32" s="345"/>
      <c r="C32" s="346"/>
      <c r="D32" s="347"/>
      <c r="E32" s="346"/>
      <c r="F32" s="347"/>
      <c r="G32" s="346"/>
      <c r="H32" s="347"/>
      <c r="I32" s="346"/>
      <c r="J32" s="347"/>
      <c r="K32" s="346"/>
      <c r="L32" s="358"/>
      <c r="M32" s="358"/>
      <c r="N32" s="358"/>
      <c r="O32" s="358"/>
      <c r="P32" s="358"/>
      <c r="Q32" s="358"/>
      <c r="R32" s="347"/>
      <c r="S32" s="344"/>
      <c r="T32" s="345"/>
      <c r="U32" s="345"/>
      <c r="V32" s="345"/>
      <c r="W32" s="345"/>
      <c r="X32" s="345"/>
      <c r="Y32" s="345"/>
      <c r="Z32" s="359"/>
    </row>
    <row r="33" spans="1:27" s="2" customFormat="1" x14ac:dyDescent="0.25">
      <c r="A33" s="350"/>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356"/>
      <c r="AA33" s="1"/>
    </row>
    <row r="34" spans="1:27" s="1" customFormat="1" ht="18.5" x14ac:dyDescent="0.25">
      <c r="A34" s="45">
        <f>S28+1</f>
        <v>43948</v>
      </c>
      <c r="B34" s="46"/>
      <c r="C34" s="50">
        <f>A34+1</f>
        <v>43949</v>
      </c>
      <c r="D34" s="51"/>
      <c r="E34" s="50">
        <f>C34+1</f>
        <v>43950</v>
      </c>
      <c r="F34" s="51"/>
      <c r="G34" s="50">
        <f>E34+1</f>
        <v>43951</v>
      </c>
      <c r="H34" s="51"/>
      <c r="I34" s="50">
        <f>G34+1</f>
        <v>43952</v>
      </c>
      <c r="J34" s="51"/>
      <c r="K34" s="360">
        <f>I34+1</f>
        <v>43953</v>
      </c>
      <c r="L34" s="361"/>
      <c r="M34" s="362"/>
      <c r="N34" s="362"/>
      <c r="O34" s="362"/>
      <c r="P34" s="362"/>
      <c r="Q34" s="362"/>
      <c r="R34" s="363"/>
      <c r="S34" s="364">
        <f>K34+1</f>
        <v>43954</v>
      </c>
      <c r="T34" s="365"/>
      <c r="U34" s="366"/>
      <c r="V34" s="366"/>
      <c r="W34" s="366"/>
      <c r="X34" s="366"/>
      <c r="Y34" s="366"/>
      <c r="Z34" s="367"/>
    </row>
    <row r="35" spans="1:27" s="1" customFormat="1" x14ac:dyDescent="0.25">
      <c r="A35" s="378"/>
      <c r="B35" s="379"/>
      <c r="C35" s="368"/>
      <c r="D35" s="370"/>
      <c r="E35" s="368" t="s">
        <v>23</v>
      </c>
      <c r="F35" s="370"/>
      <c r="G35" s="368" t="s">
        <v>92</v>
      </c>
      <c r="H35" s="370"/>
      <c r="I35" s="368" t="s">
        <v>96</v>
      </c>
      <c r="J35" s="370"/>
      <c r="K35" s="368" t="s">
        <v>97</v>
      </c>
      <c r="L35" s="369"/>
      <c r="M35" s="369"/>
      <c r="N35" s="369"/>
      <c r="O35" s="369"/>
      <c r="P35" s="369"/>
      <c r="Q35" s="369"/>
      <c r="R35" s="370"/>
      <c r="S35" s="378" t="s">
        <v>98</v>
      </c>
      <c r="T35" s="379"/>
      <c r="U35" s="379"/>
      <c r="V35" s="379"/>
      <c r="W35" s="379"/>
      <c r="X35" s="379"/>
      <c r="Y35" s="379"/>
      <c r="Z35" s="380"/>
    </row>
    <row r="36" spans="1:27" s="1" customFormat="1" x14ac:dyDescent="0.25">
      <c r="A36" s="378"/>
      <c r="B36" s="379"/>
      <c r="C36" s="368"/>
      <c r="D36" s="370"/>
      <c r="E36" s="368" t="s">
        <v>61</v>
      </c>
      <c r="F36" s="370"/>
      <c r="G36" s="368"/>
      <c r="H36" s="370"/>
      <c r="I36" s="368"/>
      <c r="J36" s="370"/>
      <c r="K36" s="368"/>
      <c r="L36" s="369"/>
      <c r="M36" s="369"/>
      <c r="N36" s="369"/>
      <c r="O36" s="369"/>
      <c r="P36" s="369"/>
      <c r="Q36" s="369"/>
      <c r="R36" s="370"/>
      <c r="S36" s="378" t="s">
        <v>99</v>
      </c>
      <c r="T36" s="379"/>
      <c r="U36" s="379"/>
      <c r="V36" s="379"/>
      <c r="W36" s="379"/>
      <c r="X36" s="379"/>
      <c r="Y36" s="379"/>
      <c r="Z36" s="380"/>
    </row>
    <row r="37" spans="1:27" s="1" customFormat="1" x14ac:dyDescent="0.25">
      <c r="A37" s="378"/>
      <c r="B37" s="379"/>
      <c r="C37" s="368"/>
      <c r="D37" s="370"/>
      <c r="E37" s="368" t="s">
        <v>63</v>
      </c>
      <c r="F37" s="370"/>
      <c r="G37" s="368"/>
      <c r="H37" s="370"/>
      <c r="I37" s="368"/>
      <c r="J37" s="370"/>
      <c r="K37" s="368"/>
      <c r="L37" s="369"/>
      <c r="M37" s="369"/>
      <c r="N37" s="369"/>
      <c r="O37" s="369"/>
      <c r="P37" s="369"/>
      <c r="Q37" s="369"/>
      <c r="R37" s="370"/>
      <c r="S37" s="378"/>
      <c r="T37" s="379"/>
      <c r="U37" s="379"/>
      <c r="V37" s="379"/>
      <c r="W37" s="379"/>
      <c r="X37" s="379"/>
      <c r="Y37" s="379"/>
      <c r="Z37" s="380"/>
    </row>
    <row r="38" spans="1:27" s="1" customFormat="1" x14ac:dyDescent="0.25">
      <c r="A38" s="378"/>
      <c r="B38" s="379"/>
      <c r="C38" s="368"/>
      <c r="D38" s="370"/>
      <c r="E38" s="368"/>
      <c r="F38" s="370"/>
      <c r="G38" s="368"/>
      <c r="H38" s="370"/>
      <c r="I38" s="368"/>
      <c r="J38" s="370"/>
      <c r="K38" s="368"/>
      <c r="L38" s="369"/>
      <c r="M38" s="369"/>
      <c r="N38" s="369"/>
      <c r="O38" s="369"/>
      <c r="P38" s="369"/>
      <c r="Q38" s="369"/>
      <c r="R38" s="370"/>
      <c r="S38" s="378"/>
      <c r="T38" s="379"/>
      <c r="U38" s="379"/>
      <c r="V38" s="379"/>
      <c r="W38" s="379"/>
      <c r="X38" s="379"/>
      <c r="Y38" s="379"/>
      <c r="Z38" s="380"/>
    </row>
    <row r="39" spans="1:27" s="2" customFormat="1" x14ac:dyDescent="0.25">
      <c r="A39" s="350"/>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356"/>
      <c r="AA39" s="1"/>
    </row>
    <row r="40" spans="1:27" ht="18.5" x14ac:dyDescent="0.3">
      <c r="A40" s="45">
        <f>S34+1</f>
        <v>43955</v>
      </c>
      <c r="B40" s="46"/>
      <c r="C40" s="50">
        <f>A40+1</f>
        <v>43956</v>
      </c>
      <c r="D40" s="51"/>
      <c r="E40" s="56" t="s">
        <v>0</v>
      </c>
      <c r="F40" s="57"/>
      <c r="G40" s="57"/>
      <c r="H40" s="57"/>
      <c r="I40" s="57"/>
      <c r="J40" s="57"/>
      <c r="K40" s="57"/>
      <c r="L40" s="57"/>
      <c r="M40" s="57"/>
      <c r="N40" s="57"/>
      <c r="O40" s="57"/>
      <c r="P40" s="57"/>
      <c r="Q40" s="57"/>
      <c r="R40" s="57"/>
      <c r="S40" s="57"/>
      <c r="T40" s="57"/>
      <c r="U40" s="57"/>
      <c r="V40" s="57"/>
      <c r="W40" s="57"/>
      <c r="X40" s="57"/>
      <c r="Y40" s="57"/>
      <c r="Z40" s="66"/>
    </row>
    <row r="41" spans="1:27" x14ac:dyDescent="0.25">
      <c r="A41" s="344" t="s">
        <v>52</v>
      </c>
      <c r="B41" s="345"/>
      <c r="C41" s="346" t="s">
        <v>81</v>
      </c>
      <c r="D41" s="347"/>
      <c r="E41" s="58"/>
      <c r="F41" s="59"/>
      <c r="G41" s="59"/>
      <c r="H41" s="59"/>
      <c r="I41" s="59"/>
      <c r="J41" s="59"/>
      <c r="K41" s="59"/>
      <c r="L41" s="59"/>
      <c r="M41" s="59"/>
      <c r="N41" s="59"/>
      <c r="O41" s="59"/>
      <c r="P41" s="59"/>
      <c r="Q41" s="59"/>
      <c r="R41" s="59"/>
      <c r="S41" s="59"/>
      <c r="T41" s="59"/>
      <c r="U41" s="59"/>
      <c r="V41" s="59"/>
      <c r="W41" s="59"/>
      <c r="X41" s="59"/>
      <c r="Y41" s="59"/>
      <c r="Z41" s="67"/>
    </row>
    <row r="42" spans="1:27" x14ac:dyDescent="0.25">
      <c r="A42" s="376" t="s">
        <v>100</v>
      </c>
      <c r="B42" s="377"/>
      <c r="C42" s="346"/>
      <c r="D42" s="347"/>
      <c r="E42" s="58"/>
      <c r="F42" s="59"/>
      <c r="G42" s="59"/>
      <c r="H42" s="59"/>
      <c r="I42" s="59"/>
      <c r="J42" s="59"/>
      <c r="K42" s="59"/>
      <c r="L42" s="59"/>
      <c r="M42" s="59"/>
      <c r="N42" s="59"/>
      <c r="O42" s="59"/>
      <c r="P42" s="59"/>
      <c r="Q42" s="59"/>
      <c r="R42" s="59"/>
      <c r="S42" s="59"/>
      <c r="T42" s="59"/>
      <c r="U42" s="59"/>
      <c r="V42" s="59"/>
      <c r="W42" s="59"/>
      <c r="X42" s="59"/>
      <c r="Y42" s="59"/>
      <c r="Z42" s="68"/>
    </row>
    <row r="43" spans="1:27" x14ac:dyDescent="0.25">
      <c r="A43" s="344"/>
      <c r="B43" s="345"/>
      <c r="C43" s="346"/>
      <c r="D43" s="347"/>
      <c r="E43" s="58"/>
      <c r="F43" s="59"/>
      <c r="G43" s="59"/>
      <c r="H43" s="59"/>
      <c r="I43" s="59"/>
      <c r="J43" s="59"/>
      <c r="K43" s="59"/>
      <c r="L43" s="59"/>
      <c r="M43" s="59"/>
      <c r="N43" s="59"/>
      <c r="O43" s="59"/>
      <c r="P43" s="59"/>
      <c r="Q43" s="59"/>
      <c r="R43" s="59"/>
      <c r="S43" s="59"/>
      <c r="T43" s="59"/>
      <c r="U43" s="59"/>
      <c r="V43" s="59"/>
      <c r="W43" s="59"/>
      <c r="X43" s="59"/>
      <c r="Y43" s="59"/>
      <c r="Z43" s="68"/>
    </row>
    <row r="44" spans="1:27" x14ac:dyDescent="0.25">
      <c r="A44" s="344"/>
      <c r="B44" s="345"/>
      <c r="C44" s="346"/>
      <c r="D44" s="347"/>
      <c r="E44" s="58"/>
      <c r="F44" s="59"/>
      <c r="G44" s="59"/>
      <c r="H44" s="59"/>
      <c r="I44" s="59"/>
      <c r="J44" s="59"/>
      <c r="K44" s="348"/>
      <c r="L44" s="348"/>
      <c r="M44" s="348"/>
      <c r="N44" s="348"/>
      <c r="O44" s="348"/>
      <c r="P44" s="348"/>
      <c r="Q44" s="348"/>
      <c r="R44" s="348"/>
      <c r="S44" s="348"/>
      <c r="T44" s="348"/>
      <c r="U44" s="348"/>
      <c r="V44" s="348"/>
      <c r="W44" s="348"/>
      <c r="X44" s="348"/>
      <c r="Y44" s="348"/>
      <c r="Z44" s="349"/>
    </row>
    <row r="45" spans="1:27" s="1" customFormat="1" x14ac:dyDescent="0.25">
      <c r="A45" s="350"/>
      <c r="B45" s="351"/>
      <c r="C45" s="352"/>
      <c r="D45" s="353"/>
      <c r="E45" s="69"/>
      <c r="F45" s="70"/>
      <c r="G45" s="70"/>
      <c r="H45" s="70"/>
      <c r="I45" s="70"/>
      <c r="J45" s="70"/>
      <c r="K45" s="354"/>
      <c r="L45" s="354"/>
      <c r="M45" s="354"/>
      <c r="N45" s="354"/>
      <c r="O45" s="354"/>
      <c r="P45" s="354"/>
      <c r="Q45" s="354"/>
      <c r="R45" s="354"/>
      <c r="S45" s="354"/>
      <c r="T45" s="354"/>
      <c r="U45" s="354"/>
      <c r="V45" s="354"/>
      <c r="W45" s="354"/>
      <c r="X45" s="354"/>
      <c r="Y45" s="354"/>
      <c r="Z45" s="355"/>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35" priority="3">
      <formula>MONTH(A10)&lt;&gt;MONTH($A$1)</formula>
    </cfRule>
    <cfRule type="expression" dxfId="134" priority="4">
      <formula>OR(WEEKDAY(A10,1)=1,WEEKDAY(A10,1)=7)</formula>
    </cfRule>
  </conditionalFormatting>
  <conditionalFormatting sqref="I10 I16 I22 I28 I34">
    <cfRule type="expression" dxfId="133" priority="1">
      <formula>MONTH(I10)&lt;&gt;MONTH($A$1)</formula>
    </cfRule>
    <cfRule type="expression" dxfId="132" priority="2">
      <formula>OR(WEEKDAY(I10,1)=1,WEEKDAY(I10,1)=7)</formula>
    </cfRule>
  </conditionalFormatting>
  <pageMargins left="0.25" right="0.25" top="0.75" bottom="0.75" header="0.3" footer="0.3"/>
  <pageSetup paperSize="9" scale="83"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7FFB-3343-443A-8BCE-74E82CB1DDC1}">
  <sheetPr>
    <pageSetUpPr fitToPage="1"/>
  </sheetPr>
  <dimension ref="A1:AA47"/>
  <sheetViews>
    <sheetView topLeftCell="A14" workbookViewId="0">
      <selection activeCell="K29" sqref="K29:R29"/>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6" s="3" customFormat="1" ht="15" customHeight="1" x14ac:dyDescent="0.2">
      <c r="A1" s="518">
        <v>44743</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6"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6"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6"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6"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6"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6"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6"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6" s="1" customFormat="1" ht="21" customHeight="1" x14ac:dyDescent="0.25">
      <c r="A9" s="373">
        <f>A10</f>
        <v>44739</v>
      </c>
      <c r="B9" s="374"/>
      <c r="C9" s="374">
        <f>C10</f>
        <v>44740</v>
      </c>
      <c r="D9" s="374"/>
      <c r="E9" s="374">
        <f>E10</f>
        <v>44741</v>
      </c>
      <c r="F9" s="374"/>
      <c r="G9" s="374">
        <f>G10</f>
        <v>44742</v>
      </c>
      <c r="H9" s="374"/>
      <c r="I9" s="374">
        <f>I10</f>
        <v>44743</v>
      </c>
      <c r="J9" s="374"/>
      <c r="K9" s="374">
        <f>K10</f>
        <v>44744</v>
      </c>
      <c r="L9" s="374"/>
      <c r="M9" s="374"/>
      <c r="N9" s="374"/>
      <c r="O9" s="374"/>
      <c r="P9" s="374"/>
      <c r="Q9" s="374"/>
      <c r="R9" s="374"/>
      <c r="S9" s="374">
        <f>S10</f>
        <v>44745</v>
      </c>
      <c r="T9" s="374"/>
      <c r="U9" s="374"/>
      <c r="V9" s="374"/>
      <c r="W9" s="374"/>
      <c r="X9" s="374"/>
      <c r="Y9" s="374"/>
      <c r="Z9" s="375"/>
    </row>
    <row r="10" spans="1:26" s="1" customFormat="1" ht="18.5" x14ac:dyDescent="0.25">
      <c r="A10" s="135">
        <f>$A$1-(WEEKDAY($A$1,1)-(start_day-1))-IF((WEEKDAY($A$1,1)-(start_day-1))&lt;=0,7,0)+1</f>
        <v>44739</v>
      </c>
      <c r="B10" s="254"/>
      <c r="C10" s="252">
        <f>A10+1</f>
        <v>44740</v>
      </c>
      <c r="D10" s="253"/>
      <c r="E10" s="252">
        <f>C10+1</f>
        <v>44741</v>
      </c>
      <c r="F10" s="253"/>
      <c r="G10" s="252">
        <f>E10+1</f>
        <v>44742</v>
      </c>
      <c r="H10" s="253"/>
      <c r="I10" s="252">
        <f>G10+1</f>
        <v>44743</v>
      </c>
      <c r="J10" s="253"/>
      <c r="K10" s="360">
        <f>I10+1</f>
        <v>44744</v>
      </c>
      <c r="L10" s="361"/>
      <c r="M10" s="362"/>
      <c r="N10" s="362"/>
      <c r="O10" s="362"/>
      <c r="P10" s="362"/>
      <c r="Q10" s="362"/>
      <c r="R10" s="363"/>
      <c r="S10" s="364">
        <f>K10+1</f>
        <v>44745</v>
      </c>
      <c r="T10" s="365"/>
      <c r="U10" s="366"/>
      <c r="V10" s="366"/>
      <c r="W10" s="366"/>
      <c r="X10" s="366"/>
      <c r="Y10" s="366"/>
      <c r="Z10" s="536"/>
    </row>
    <row r="11" spans="1:26" s="1" customFormat="1" x14ac:dyDescent="0.25">
      <c r="A11" s="533"/>
      <c r="B11" s="425"/>
      <c r="C11" s="346"/>
      <c r="D11" s="347"/>
      <c r="E11" s="527" t="s">
        <v>769</v>
      </c>
      <c r="F11" s="529"/>
      <c r="G11" s="527" t="s">
        <v>769</v>
      </c>
      <c r="H11" s="529"/>
      <c r="I11" s="527" t="s">
        <v>769</v>
      </c>
      <c r="J11" s="529"/>
      <c r="K11" s="527" t="s">
        <v>769</v>
      </c>
      <c r="L11" s="620"/>
      <c r="M11" s="620"/>
      <c r="N11" s="620"/>
      <c r="O11" s="620"/>
      <c r="P11" s="620"/>
      <c r="Q11" s="620"/>
      <c r="R11" s="529"/>
      <c r="S11" s="527" t="s">
        <v>769</v>
      </c>
      <c r="T11" s="620"/>
      <c r="U11" s="620"/>
      <c r="V11" s="620"/>
      <c r="W11" s="620"/>
      <c r="X11" s="620"/>
      <c r="Y11" s="620"/>
      <c r="Z11" s="621"/>
    </row>
    <row r="12" spans="1:26" s="1" customFormat="1" x14ac:dyDescent="0.25">
      <c r="A12" s="533"/>
      <c r="B12" s="425"/>
      <c r="C12" s="346"/>
      <c r="D12" s="347"/>
      <c r="E12" s="681" t="s">
        <v>809</v>
      </c>
      <c r="F12" s="682"/>
      <c r="G12" s="667" t="s">
        <v>820</v>
      </c>
      <c r="H12" s="669"/>
      <c r="I12" s="527" t="s">
        <v>771</v>
      </c>
      <c r="J12" s="529"/>
      <c r="K12" s="527" t="s">
        <v>770</v>
      </c>
      <c r="L12" s="620"/>
      <c r="M12" s="620"/>
      <c r="N12" s="620"/>
      <c r="O12" s="620"/>
      <c r="P12" s="620"/>
      <c r="Q12" s="620"/>
      <c r="R12" s="529"/>
      <c r="S12" s="527" t="s">
        <v>772</v>
      </c>
      <c r="T12" s="620"/>
      <c r="U12" s="620"/>
      <c r="V12" s="620"/>
      <c r="W12" s="620"/>
      <c r="X12" s="620"/>
      <c r="Y12" s="620"/>
      <c r="Z12" s="621"/>
    </row>
    <row r="13" spans="1:26" s="1" customFormat="1" x14ac:dyDescent="0.25">
      <c r="A13" s="533"/>
      <c r="B13" s="425"/>
      <c r="C13" s="346"/>
      <c r="D13" s="347"/>
      <c r="E13" s="346"/>
      <c r="F13" s="347"/>
      <c r="G13" s="346"/>
      <c r="H13" s="347"/>
      <c r="I13" s="527" t="s">
        <v>776</v>
      </c>
      <c r="J13" s="529"/>
      <c r="K13" s="527" t="s">
        <v>772</v>
      </c>
      <c r="L13" s="620"/>
      <c r="M13" s="620"/>
      <c r="N13" s="620"/>
      <c r="O13" s="620"/>
      <c r="P13" s="620"/>
      <c r="Q13" s="620"/>
      <c r="R13" s="529"/>
      <c r="S13" s="527" t="s">
        <v>773</v>
      </c>
      <c r="T13" s="620"/>
      <c r="U13" s="620"/>
      <c r="V13" s="620"/>
      <c r="W13" s="620"/>
      <c r="X13" s="620"/>
      <c r="Y13" s="620"/>
      <c r="Z13" s="621"/>
    </row>
    <row r="14" spans="1:26" s="1" customFormat="1" x14ac:dyDescent="0.25">
      <c r="A14" s="533"/>
      <c r="B14" s="425"/>
      <c r="C14" s="346"/>
      <c r="D14" s="347"/>
      <c r="E14" s="346"/>
      <c r="F14" s="347"/>
      <c r="G14" s="346"/>
      <c r="H14" s="347"/>
      <c r="I14" s="681" t="s">
        <v>810</v>
      </c>
      <c r="J14" s="682"/>
      <c r="K14" s="527" t="s">
        <v>773</v>
      </c>
      <c r="L14" s="620"/>
      <c r="M14" s="620"/>
      <c r="N14" s="620"/>
      <c r="O14" s="620"/>
      <c r="P14" s="620"/>
      <c r="Q14" s="620"/>
      <c r="R14" s="529"/>
      <c r="S14" s="527" t="s">
        <v>776</v>
      </c>
      <c r="T14" s="620"/>
      <c r="U14" s="620"/>
      <c r="V14" s="620"/>
      <c r="W14" s="620"/>
      <c r="X14" s="620"/>
      <c r="Y14" s="620"/>
      <c r="Z14" s="621"/>
    </row>
    <row r="15" spans="1:26" s="1" customFormat="1" x14ac:dyDescent="0.25">
      <c r="A15" s="259"/>
      <c r="B15" s="258"/>
      <c r="C15" s="256"/>
      <c r="D15" s="257"/>
      <c r="E15" s="256"/>
      <c r="F15" s="257"/>
      <c r="G15" s="256"/>
      <c r="H15" s="257"/>
      <c r="I15" s="346"/>
      <c r="J15" s="347"/>
      <c r="K15" s="527" t="s">
        <v>776</v>
      </c>
      <c r="L15" s="620"/>
      <c r="M15" s="620"/>
      <c r="N15" s="620"/>
      <c r="O15" s="620"/>
      <c r="P15" s="620"/>
      <c r="Q15" s="620"/>
      <c r="R15" s="529"/>
      <c r="S15" s="681" t="s">
        <v>812</v>
      </c>
      <c r="T15" s="680"/>
      <c r="U15" s="680"/>
      <c r="V15" s="680"/>
      <c r="W15" s="680"/>
      <c r="X15" s="680"/>
      <c r="Y15" s="680"/>
      <c r="Z15" s="683"/>
    </row>
    <row r="16" spans="1:26" s="1" customFormat="1" x14ac:dyDescent="0.25">
      <c r="A16" s="314"/>
      <c r="B16" s="313"/>
      <c r="C16" s="309"/>
      <c r="D16" s="310"/>
      <c r="E16" s="309"/>
      <c r="F16" s="310"/>
      <c r="G16" s="309"/>
      <c r="H16" s="310"/>
      <c r="I16" s="309"/>
      <c r="J16" s="310"/>
      <c r="K16" s="381" t="s">
        <v>642</v>
      </c>
      <c r="L16" s="542"/>
      <c r="M16" s="542"/>
      <c r="N16" s="542"/>
      <c r="O16" s="542"/>
      <c r="P16" s="542"/>
      <c r="Q16" s="542"/>
      <c r="R16" s="382"/>
      <c r="S16" s="326"/>
      <c r="T16" s="325"/>
      <c r="U16" s="325"/>
      <c r="V16" s="325"/>
      <c r="W16" s="325"/>
      <c r="X16" s="325"/>
      <c r="Y16" s="325"/>
      <c r="Z16" s="327"/>
    </row>
    <row r="17" spans="1:27" s="2" customFormat="1" ht="13.25" customHeight="1" x14ac:dyDescent="0.25">
      <c r="A17" s="544"/>
      <c r="B17" s="351"/>
      <c r="C17" s="352"/>
      <c r="D17" s="353"/>
      <c r="E17" s="352"/>
      <c r="F17" s="353"/>
      <c r="G17" s="352"/>
      <c r="H17" s="353"/>
      <c r="I17" s="352"/>
      <c r="J17" s="353"/>
      <c r="K17" s="695" t="s">
        <v>811</v>
      </c>
      <c r="L17" s="696"/>
      <c r="M17" s="696"/>
      <c r="N17" s="696"/>
      <c r="O17" s="696"/>
      <c r="P17" s="696"/>
      <c r="Q17" s="696"/>
      <c r="R17" s="697"/>
      <c r="S17" s="350"/>
      <c r="T17" s="351"/>
      <c r="U17" s="351"/>
      <c r="V17" s="351"/>
      <c r="W17" s="351"/>
      <c r="X17" s="351"/>
      <c r="Y17" s="351"/>
      <c r="Z17" s="543"/>
      <c r="AA17" s="1"/>
    </row>
    <row r="18" spans="1:27" s="1" customFormat="1" ht="18.5" x14ac:dyDescent="0.25">
      <c r="A18" s="135">
        <f>S10+1</f>
        <v>44746</v>
      </c>
      <c r="B18" s="254"/>
      <c r="C18" s="252">
        <f>A18+1</f>
        <v>44747</v>
      </c>
      <c r="D18" s="253"/>
      <c r="E18" s="252">
        <f>C18+1</f>
        <v>44748</v>
      </c>
      <c r="F18" s="253"/>
      <c r="G18" s="252">
        <f>E18+1</f>
        <v>44749</v>
      </c>
      <c r="H18" s="253"/>
      <c r="I18" s="252">
        <f>G18+1</f>
        <v>44750</v>
      </c>
      <c r="J18" s="253"/>
      <c r="K18" s="360">
        <f>I18+1</f>
        <v>44751</v>
      </c>
      <c r="L18" s="361"/>
      <c r="M18" s="362"/>
      <c r="N18" s="362"/>
      <c r="O18" s="362"/>
      <c r="P18" s="362"/>
      <c r="Q18" s="362"/>
      <c r="R18" s="363"/>
      <c r="S18" s="364">
        <f>K18+1</f>
        <v>44752</v>
      </c>
      <c r="T18" s="365"/>
      <c r="U18" s="366"/>
      <c r="V18" s="366"/>
      <c r="W18" s="366"/>
      <c r="X18" s="366"/>
      <c r="Y18" s="366"/>
      <c r="Z18" s="536"/>
    </row>
    <row r="19" spans="1:27" s="1" customFormat="1" x14ac:dyDescent="0.25">
      <c r="A19" s="527" t="s">
        <v>769</v>
      </c>
      <c r="B19" s="529"/>
      <c r="C19" s="527" t="s">
        <v>769</v>
      </c>
      <c r="D19" s="529"/>
      <c r="E19" s="527" t="s">
        <v>769</v>
      </c>
      <c r="F19" s="529"/>
      <c r="G19" s="527" t="s">
        <v>769</v>
      </c>
      <c r="H19" s="529"/>
      <c r="I19" s="527" t="s">
        <v>769</v>
      </c>
      <c r="J19" s="529"/>
      <c r="K19" s="527" t="s">
        <v>769</v>
      </c>
      <c r="L19" s="620"/>
      <c r="M19" s="620"/>
      <c r="N19" s="620"/>
      <c r="O19" s="620"/>
      <c r="P19" s="620"/>
      <c r="Q19" s="620"/>
      <c r="R19" s="529"/>
      <c r="S19" s="527" t="s">
        <v>769</v>
      </c>
      <c r="T19" s="620"/>
      <c r="U19" s="620"/>
      <c r="V19" s="620"/>
      <c r="W19" s="620"/>
      <c r="X19" s="620"/>
      <c r="Y19" s="620"/>
      <c r="Z19" s="621"/>
    </row>
    <row r="20" spans="1:27" s="1" customFormat="1" x14ac:dyDescent="0.25">
      <c r="A20" s="619" t="s">
        <v>774</v>
      </c>
      <c r="B20" s="620"/>
      <c r="C20" s="619" t="s">
        <v>774</v>
      </c>
      <c r="D20" s="620"/>
      <c r="E20" s="619" t="s">
        <v>774</v>
      </c>
      <c r="F20" s="620"/>
      <c r="G20" s="619" t="s">
        <v>774</v>
      </c>
      <c r="H20" s="620"/>
      <c r="I20" s="381" t="s">
        <v>959</v>
      </c>
      <c r="J20" s="382"/>
      <c r="K20" s="527" t="s">
        <v>775</v>
      </c>
      <c r="L20" s="620"/>
      <c r="M20" s="620"/>
      <c r="N20" s="620"/>
      <c r="O20" s="620"/>
      <c r="P20" s="620"/>
      <c r="Q20" s="620"/>
      <c r="R20" s="529"/>
      <c r="S20" s="527" t="s">
        <v>775</v>
      </c>
      <c r="T20" s="620"/>
      <c r="U20" s="620"/>
      <c r="V20" s="620"/>
      <c r="W20" s="620"/>
      <c r="X20" s="620"/>
      <c r="Y20" s="620"/>
      <c r="Z20" s="529"/>
    </row>
    <row r="21" spans="1:27" s="1" customFormat="1" x14ac:dyDescent="0.25">
      <c r="A21" s="527" t="s">
        <v>776</v>
      </c>
      <c r="B21" s="529"/>
      <c r="C21" s="527" t="s">
        <v>776</v>
      </c>
      <c r="D21" s="529"/>
      <c r="E21" s="527" t="s">
        <v>776</v>
      </c>
      <c r="F21" s="529"/>
      <c r="G21" s="527" t="s">
        <v>776</v>
      </c>
      <c r="H21" s="529"/>
      <c r="I21" s="346"/>
      <c r="J21" s="347"/>
      <c r="K21" s="368"/>
      <c r="L21" s="594"/>
      <c r="M21" s="594"/>
      <c r="N21" s="594"/>
      <c r="O21" s="594"/>
      <c r="P21" s="594"/>
      <c r="Q21" s="594"/>
      <c r="R21" s="370"/>
      <c r="S21" s="344"/>
      <c r="T21" s="425"/>
      <c r="U21" s="425"/>
      <c r="V21" s="425"/>
      <c r="W21" s="425"/>
      <c r="X21" s="425"/>
      <c r="Y21" s="425"/>
      <c r="Z21" s="540"/>
    </row>
    <row r="22" spans="1:27" s="1" customFormat="1" x14ac:dyDescent="0.25">
      <c r="A22" s="679" t="s">
        <v>813</v>
      </c>
      <c r="B22" s="680"/>
      <c r="C22" s="681" t="s">
        <v>814</v>
      </c>
      <c r="D22" s="682"/>
      <c r="E22" s="346" t="s">
        <v>837</v>
      </c>
      <c r="F22" s="347"/>
      <c r="G22" s="346"/>
      <c r="H22" s="347"/>
      <c r="I22" s="346"/>
      <c r="J22" s="347"/>
      <c r="K22" s="346"/>
      <c r="L22" s="541"/>
      <c r="M22" s="541"/>
      <c r="N22" s="541"/>
      <c r="O22" s="541"/>
      <c r="P22" s="541"/>
      <c r="Q22" s="541"/>
      <c r="R22" s="347"/>
      <c r="S22" s="344"/>
      <c r="T22" s="425"/>
      <c r="U22" s="425"/>
      <c r="V22" s="425"/>
      <c r="W22" s="425"/>
      <c r="X22" s="425"/>
      <c r="Y22" s="425"/>
      <c r="Z22" s="540"/>
    </row>
    <row r="23" spans="1:27" s="2" customFormat="1" ht="13.25" customHeight="1" x14ac:dyDescent="0.25">
      <c r="A23" s="544"/>
      <c r="B23" s="351"/>
      <c r="C23" s="352" t="s">
        <v>1040</v>
      </c>
      <c r="D23" s="353"/>
      <c r="E23" s="352"/>
      <c r="F23" s="353"/>
      <c r="G23" s="352"/>
      <c r="H23" s="353"/>
      <c r="I23" s="352"/>
      <c r="J23" s="353"/>
      <c r="K23" s="352"/>
      <c r="L23" s="357"/>
      <c r="M23" s="357"/>
      <c r="N23" s="357"/>
      <c r="O23" s="357"/>
      <c r="P23" s="357"/>
      <c r="Q23" s="357"/>
      <c r="R23" s="353"/>
      <c r="S23" s="350"/>
      <c r="T23" s="351"/>
      <c r="U23" s="351"/>
      <c r="V23" s="351"/>
      <c r="W23" s="351"/>
      <c r="X23" s="351"/>
      <c r="Y23" s="351"/>
      <c r="Z23" s="543"/>
      <c r="AA23" s="1"/>
    </row>
    <row r="24" spans="1:27" s="1" customFormat="1" ht="18.5" x14ac:dyDescent="0.25">
      <c r="A24" s="135">
        <f>S18+1</f>
        <v>44753</v>
      </c>
      <c r="B24" s="254"/>
      <c r="C24" s="252">
        <f>A24+1</f>
        <v>44754</v>
      </c>
      <c r="D24" s="253"/>
      <c r="E24" s="252">
        <f>C24+1</f>
        <v>44755</v>
      </c>
      <c r="F24" s="253"/>
      <c r="G24" s="252">
        <f>E24+1</f>
        <v>44756</v>
      </c>
      <c r="H24" s="253"/>
      <c r="I24" s="252">
        <f>G24+1</f>
        <v>44757</v>
      </c>
      <c r="J24" s="253"/>
      <c r="K24" s="360">
        <f>I24+1</f>
        <v>44758</v>
      </c>
      <c r="L24" s="361"/>
      <c r="M24" s="362"/>
      <c r="N24" s="362"/>
      <c r="O24" s="362"/>
      <c r="P24" s="362"/>
      <c r="Q24" s="362"/>
      <c r="R24" s="363"/>
      <c r="S24" s="364">
        <f>K24+1</f>
        <v>44759</v>
      </c>
      <c r="T24" s="365"/>
      <c r="U24" s="366"/>
      <c r="V24" s="366"/>
      <c r="W24" s="366"/>
      <c r="X24" s="366"/>
      <c r="Y24" s="366"/>
      <c r="Z24" s="536"/>
    </row>
    <row r="25" spans="1:27" s="1" customFormat="1" x14ac:dyDescent="0.25">
      <c r="A25" s="587"/>
      <c r="B25" s="491"/>
      <c r="C25" s="346" t="s">
        <v>109</v>
      </c>
      <c r="D25" s="347"/>
      <c r="E25" s="346" t="s">
        <v>1043</v>
      </c>
      <c r="F25" s="347"/>
      <c r="G25" s="381" t="s">
        <v>855</v>
      </c>
      <c r="H25" s="382"/>
      <c r="I25" s="527" t="s">
        <v>778</v>
      </c>
      <c r="J25" s="529"/>
      <c r="K25" s="527" t="s">
        <v>777</v>
      </c>
      <c r="L25" s="620"/>
      <c r="M25" s="620"/>
      <c r="N25" s="620"/>
      <c r="O25" s="620"/>
      <c r="P25" s="620"/>
      <c r="Q25" s="620"/>
      <c r="R25" s="529"/>
      <c r="S25" s="527" t="s">
        <v>777</v>
      </c>
      <c r="T25" s="620"/>
      <c r="U25" s="620"/>
      <c r="V25" s="620"/>
      <c r="W25" s="620"/>
      <c r="X25" s="620"/>
      <c r="Y25" s="620"/>
      <c r="Z25" s="529"/>
    </row>
    <row r="26" spans="1:27" s="1" customFormat="1" x14ac:dyDescent="0.25">
      <c r="A26" s="533"/>
      <c r="B26" s="425"/>
      <c r="C26" s="346"/>
      <c r="D26" s="347"/>
      <c r="E26" s="346"/>
      <c r="F26" s="347"/>
      <c r="G26" s="346" t="s">
        <v>723</v>
      </c>
      <c r="H26" s="347"/>
      <c r="I26" s="346"/>
      <c r="J26" s="347"/>
      <c r="K26" s="527" t="s">
        <v>778</v>
      </c>
      <c r="L26" s="620"/>
      <c r="M26" s="620"/>
      <c r="N26" s="620"/>
      <c r="O26" s="620"/>
      <c r="P26" s="620"/>
      <c r="Q26" s="620"/>
      <c r="R26" s="529"/>
      <c r="S26" s="527" t="s">
        <v>778</v>
      </c>
      <c r="T26" s="620"/>
      <c r="U26" s="620"/>
      <c r="V26" s="620"/>
      <c r="W26" s="620"/>
      <c r="X26" s="620"/>
      <c r="Y26" s="620"/>
      <c r="Z26" s="621"/>
    </row>
    <row r="27" spans="1:27" s="1" customFormat="1" x14ac:dyDescent="0.25">
      <c r="A27" s="533"/>
      <c r="B27" s="425"/>
      <c r="C27" s="346"/>
      <c r="D27" s="347"/>
      <c r="E27" s="346"/>
      <c r="F27" s="347"/>
      <c r="G27" s="346"/>
      <c r="H27" s="347"/>
      <c r="I27" s="346"/>
      <c r="J27" s="347"/>
      <c r="K27" s="381" t="s">
        <v>856</v>
      </c>
      <c r="L27" s="542"/>
      <c r="M27" s="542"/>
      <c r="N27" s="542"/>
      <c r="O27" s="542"/>
      <c r="P27" s="542"/>
      <c r="Q27" s="542"/>
      <c r="R27" s="382"/>
      <c r="S27" s="344" t="s">
        <v>1041</v>
      </c>
      <c r="T27" s="425"/>
      <c r="U27" s="425"/>
      <c r="V27" s="425"/>
      <c r="W27" s="425"/>
      <c r="X27" s="425"/>
      <c r="Y27" s="425"/>
      <c r="Z27" s="540"/>
    </row>
    <row r="28" spans="1:27" s="1" customFormat="1" x14ac:dyDescent="0.25">
      <c r="A28" s="533"/>
      <c r="B28" s="425"/>
      <c r="C28" s="346"/>
      <c r="D28" s="347"/>
      <c r="E28" s="346"/>
      <c r="F28" s="347"/>
      <c r="G28" s="346"/>
      <c r="H28" s="347"/>
      <c r="I28" s="346"/>
      <c r="J28" s="347"/>
      <c r="K28" s="346" t="s">
        <v>1045</v>
      </c>
      <c r="L28" s="541"/>
      <c r="M28" s="541"/>
      <c r="N28" s="541"/>
      <c r="O28" s="541"/>
      <c r="P28" s="541"/>
      <c r="Q28" s="541"/>
      <c r="R28" s="347"/>
      <c r="S28" s="344"/>
      <c r="T28" s="425"/>
      <c r="U28" s="425"/>
      <c r="V28" s="425"/>
      <c r="W28" s="425"/>
      <c r="X28" s="425"/>
      <c r="Y28" s="425"/>
      <c r="Z28" s="540"/>
    </row>
    <row r="29" spans="1:27" s="2" customFormat="1" x14ac:dyDescent="0.25">
      <c r="A29" s="544"/>
      <c r="B29" s="351"/>
      <c r="C29" s="352"/>
      <c r="D29" s="353"/>
      <c r="E29" s="352"/>
      <c r="F29" s="353"/>
      <c r="G29" s="352"/>
      <c r="H29" s="353"/>
      <c r="I29" s="352"/>
      <c r="J29" s="353"/>
      <c r="K29" s="352"/>
      <c r="L29" s="357"/>
      <c r="M29" s="357"/>
      <c r="N29" s="357"/>
      <c r="O29" s="357"/>
      <c r="P29" s="357"/>
      <c r="Q29" s="357"/>
      <c r="R29" s="353"/>
      <c r="S29" s="350"/>
      <c r="T29" s="351"/>
      <c r="U29" s="351"/>
      <c r="V29" s="351"/>
      <c r="W29" s="351"/>
      <c r="X29" s="351"/>
      <c r="Y29" s="351"/>
      <c r="Z29" s="543"/>
      <c r="AA29" s="1"/>
    </row>
    <row r="30" spans="1:27" s="1" customFormat="1" ht="18.5" x14ac:dyDescent="0.25">
      <c r="A30" s="135">
        <f>S24+1</f>
        <v>44760</v>
      </c>
      <c r="B30" s="254"/>
      <c r="C30" s="252">
        <f>A30+1</f>
        <v>44761</v>
      </c>
      <c r="D30" s="253"/>
      <c r="E30" s="252">
        <f>C30+1</f>
        <v>44762</v>
      </c>
      <c r="F30" s="253"/>
      <c r="G30" s="252">
        <f>E30+1</f>
        <v>44763</v>
      </c>
      <c r="H30" s="253"/>
      <c r="I30" s="252">
        <f>G30+1</f>
        <v>44764</v>
      </c>
      <c r="J30" s="253"/>
      <c r="K30" s="360">
        <f>I30+1</f>
        <v>44765</v>
      </c>
      <c r="L30" s="361"/>
      <c r="M30" s="362"/>
      <c r="N30" s="362"/>
      <c r="O30" s="362"/>
      <c r="P30" s="362"/>
      <c r="Q30" s="362"/>
      <c r="R30" s="363"/>
      <c r="S30" s="364">
        <f>K30+1</f>
        <v>44766</v>
      </c>
      <c r="T30" s="365"/>
      <c r="U30" s="366"/>
      <c r="V30" s="366"/>
      <c r="W30" s="366"/>
      <c r="X30" s="366"/>
      <c r="Y30" s="366"/>
      <c r="Z30" s="536"/>
    </row>
    <row r="31" spans="1:27" s="1" customFormat="1" x14ac:dyDescent="0.25">
      <c r="A31" s="527" t="s">
        <v>778</v>
      </c>
      <c r="B31" s="529"/>
      <c r="C31" s="527" t="s">
        <v>778</v>
      </c>
      <c r="D31" s="529"/>
      <c r="E31" s="527" t="s">
        <v>778</v>
      </c>
      <c r="F31" s="529"/>
      <c r="G31" s="527" t="s">
        <v>778</v>
      </c>
      <c r="H31" s="529"/>
      <c r="I31" s="527" t="s">
        <v>778</v>
      </c>
      <c r="J31" s="529"/>
      <c r="K31" s="527" t="s">
        <v>778</v>
      </c>
      <c r="L31" s="620"/>
      <c r="M31" s="620"/>
      <c r="N31" s="620"/>
      <c r="O31" s="620"/>
      <c r="P31" s="620"/>
      <c r="Q31" s="620"/>
      <c r="R31" s="529"/>
      <c r="S31" s="527" t="s">
        <v>778</v>
      </c>
      <c r="T31" s="620"/>
      <c r="U31" s="620"/>
      <c r="V31" s="620"/>
      <c r="W31" s="620"/>
      <c r="X31" s="620"/>
      <c r="Y31" s="620"/>
      <c r="Z31" s="621"/>
    </row>
    <row r="32" spans="1:27" s="1" customFormat="1" x14ac:dyDescent="0.25">
      <c r="A32" s="533"/>
      <c r="B32" s="425"/>
      <c r="C32" s="346"/>
      <c r="D32" s="347"/>
      <c r="E32" s="346" t="s">
        <v>1044</v>
      </c>
      <c r="F32" s="347"/>
      <c r="G32" s="346"/>
      <c r="H32" s="347"/>
      <c r="I32" s="346"/>
      <c r="J32" s="347"/>
      <c r="K32" s="346"/>
      <c r="L32" s="541"/>
      <c r="M32" s="541"/>
      <c r="N32" s="541"/>
      <c r="O32" s="541"/>
      <c r="P32" s="541"/>
      <c r="Q32" s="541"/>
      <c r="R32" s="347"/>
      <c r="S32" s="527" t="s">
        <v>779</v>
      </c>
      <c r="T32" s="620"/>
      <c r="U32" s="620"/>
      <c r="V32" s="620"/>
      <c r="W32" s="620"/>
      <c r="X32" s="620"/>
      <c r="Y32" s="620"/>
      <c r="Z32" s="621"/>
    </row>
    <row r="33" spans="1:27" s="1" customFormat="1" x14ac:dyDescent="0.25">
      <c r="A33" s="533"/>
      <c r="B33" s="425"/>
      <c r="C33" s="346"/>
      <c r="D33" s="347"/>
      <c r="E33" s="368"/>
      <c r="F33" s="370"/>
      <c r="G33" s="346"/>
      <c r="H33" s="347"/>
      <c r="I33" s="346"/>
      <c r="J33" s="347"/>
      <c r="K33" s="346"/>
      <c r="L33" s="541"/>
      <c r="M33" s="541"/>
      <c r="N33" s="541"/>
      <c r="O33" s="541"/>
      <c r="P33" s="541"/>
      <c r="Q33" s="541"/>
      <c r="R33" s="347"/>
      <c r="S33" s="344"/>
      <c r="T33" s="425"/>
      <c r="U33" s="425"/>
      <c r="V33" s="425"/>
      <c r="W33" s="425"/>
      <c r="X33" s="425"/>
      <c r="Y33" s="425"/>
      <c r="Z33" s="540"/>
    </row>
    <row r="34" spans="1:27" s="1" customFormat="1" x14ac:dyDescent="0.25">
      <c r="A34" s="533"/>
      <c r="B34" s="425"/>
      <c r="C34" s="346"/>
      <c r="D34" s="347"/>
      <c r="E34" s="346"/>
      <c r="F34" s="347"/>
      <c r="G34" s="346"/>
      <c r="H34" s="347"/>
      <c r="I34" s="346"/>
      <c r="J34" s="347"/>
      <c r="K34" s="346"/>
      <c r="L34" s="541"/>
      <c r="M34" s="541"/>
      <c r="N34" s="541"/>
      <c r="O34" s="541"/>
      <c r="P34" s="541"/>
      <c r="Q34" s="541"/>
      <c r="R34" s="347"/>
      <c r="S34" s="344"/>
      <c r="T34" s="425"/>
      <c r="U34" s="425"/>
      <c r="V34" s="425"/>
      <c r="W34" s="425"/>
      <c r="X34" s="425"/>
      <c r="Y34" s="425"/>
      <c r="Z34" s="540"/>
    </row>
    <row r="35" spans="1:27" s="2" customFormat="1" x14ac:dyDescent="0.25">
      <c r="A35" s="544"/>
      <c r="B35" s="351"/>
      <c r="C35" s="352"/>
      <c r="D35" s="353"/>
      <c r="E35" s="352"/>
      <c r="F35" s="353"/>
      <c r="G35" s="352"/>
      <c r="H35" s="353"/>
      <c r="I35" s="352"/>
      <c r="J35" s="353"/>
      <c r="K35" s="352"/>
      <c r="L35" s="357"/>
      <c r="M35" s="357"/>
      <c r="N35" s="357"/>
      <c r="O35" s="357"/>
      <c r="P35" s="357"/>
      <c r="Q35" s="357"/>
      <c r="R35" s="353"/>
      <c r="S35" s="350"/>
      <c r="T35" s="351"/>
      <c r="U35" s="351"/>
      <c r="V35" s="351"/>
      <c r="W35" s="351"/>
      <c r="X35" s="351"/>
      <c r="Y35" s="351"/>
      <c r="Z35" s="543"/>
      <c r="AA35" s="1"/>
    </row>
    <row r="36" spans="1:27" s="1" customFormat="1" ht="18.5" x14ac:dyDescent="0.25">
      <c r="A36" s="135">
        <f>S30+1</f>
        <v>44767</v>
      </c>
      <c r="B36" s="254"/>
      <c r="C36" s="252">
        <f>A36+1</f>
        <v>44768</v>
      </c>
      <c r="D36" s="253"/>
      <c r="E36" s="252">
        <f>C36+1</f>
        <v>44769</v>
      </c>
      <c r="F36" s="253"/>
      <c r="G36" s="252">
        <f>E36+1</f>
        <v>44770</v>
      </c>
      <c r="H36" s="253"/>
      <c r="I36" s="252">
        <f>G36+1</f>
        <v>44771</v>
      </c>
      <c r="J36" s="253"/>
      <c r="K36" s="360">
        <f>I36+1</f>
        <v>44772</v>
      </c>
      <c r="L36" s="361"/>
      <c r="M36" s="362"/>
      <c r="N36" s="362"/>
      <c r="O36" s="362"/>
      <c r="P36" s="362"/>
      <c r="Q36" s="362"/>
      <c r="R36" s="363"/>
      <c r="S36" s="364">
        <f>K36+1</f>
        <v>44773</v>
      </c>
      <c r="T36" s="365"/>
      <c r="U36" s="366"/>
      <c r="V36" s="366"/>
      <c r="W36" s="366"/>
      <c r="X36" s="366"/>
      <c r="Y36" s="366"/>
      <c r="Z36" s="536"/>
    </row>
    <row r="37" spans="1:27" s="1" customFormat="1" x14ac:dyDescent="0.25">
      <c r="A37" s="619" t="s">
        <v>779</v>
      </c>
      <c r="B37" s="620"/>
      <c r="C37" s="527" t="s">
        <v>779</v>
      </c>
      <c r="D37" s="529"/>
      <c r="E37" s="527" t="s">
        <v>779</v>
      </c>
      <c r="F37" s="529"/>
      <c r="G37" s="527" t="s">
        <v>779</v>
      </c>
      <c r="H37" s="529"/>
      <c r="I37" s="527" t="s">
        <v>779</v>
      </c>
      <c r="J37" s="529"/>
      <c r="K37" s="527" t="s">
        <v>779</v>
      </c>
      <c r="L37" s="620"/>
      <c r="M37" s="620"/>
      <c r="N37" s="620"/>
      <c r="O37" s="620"/>
      <c r="P37" s="620"/>
      <c r="Q37" s="620"/>
      <c r="R37" s="621"/>
      <c r="S37" s="378"/>
      <c r="T37" s="491"/>
      <c r="U37" s="491"/>
      <c r="V37" s="491"/>
      <c r="W37" s="491"/>
      <c r="X37" s="491"/>
      <c r="Y37" s="491"/>
      <c r="Z37" s="593"/>
    </row>
    <row r="38" spans="1:27" s="1" customFormat="1" x14ac:dyDescent="0.25">
      <c r="A38" s="533"/>
      <c r="B38" s="425"/>
      <c r="C38" s="527" t="s">
        <v>780</v>
      </c>
      <c r="D38" s="529"/>
      <c r="E38" s="667" t="s">
        <v>821</v>
      </c>
      <c r="F38" s="669"/>
      <c r="G38" s="346"/>
      <c r="H38" s="347"/>
      <c r="I38" s="346"/>
      <c r="J38" s="347"/>
      <c r="K38" s="527" t="s">
        <v>781</v>
      </c>
      <c r="L38" s="620"/>
      <c r="M38" s="620"/>
      <c r="N38" s="620"/>
      <c r="O38" s="620"/>
      <c r="P38" s="620"/>
      <c r="Q38" s="620"/>
      <c r="R38" s="529"/>
      <c r="S38" s="378"/>
      <c r="T38" s="491"/>
      <c r="U38" s="491"/>
      <c r="V38" s="491"/>
      <c r="W38" s="491"/>
      <c r="X38" s="491"/>
      <c r="Y38" s="491"/>
      <c r="Z38" s="593"/>
    </row>
    <row r="39" spans="1:27" s="1" customFormat="1" x14ac:dyDescent="0.25">
      <c r="A39" s="533"/>
      <c r="B39" s="425"/>
      <c r="C39" s="346" t="s">
        <v>110</v>
      </c>
      <c r="D39" s="347"/>
      <c r="E39" s="346"/>
      <c r="F39" s="347"/>
      <c r="G39" s="346"/>
      <c r="H39" s="347"/>
      <c r="I39" s="346"/>
      <c r="J39" s="347"/>
      <c r="K39" s="667" t="s">
        <v>821</v>
      </c>
      <c r="L39" s="668"/>
      <c r="M39" s="668"/>
      <c r="N39" s="668"/>
      <c r="O39" s="668"/>
      <c r="P39" s="668"/>
      <c r="Q39" s="668"/>
      <c r="R39" s="669"/>
      <c r="S39" s="344"/>
      <c r="T39" s="425"/>
      <c r="U39" s="425"/>
      <c r="V39" s="425"/>
      <c r="W39" s="425"/>
      <c r="X39" s="425"/>
      <c r="Y39" s="425"/>
      <c r="Z39" s="540"/>
    </row>
    <row r="40" spans="1:27" s="1" customFormat="1" x14ac:dyDescent="0.25">
      <c r="A40" s="533"/>
      <c r="B40" s="425"/>
      <c r="C40" s="346"/>
      <c r="D40" s="347"/>
      <c r="E40" s="346"/>
      <c r="F40" s="347"/>
      <c r="G40" s="346"/>
      <c r="H40" s="347"/>
      <c r="I40" s="346"/>
      <c r="J40" s="347"/>
      <c r="K40" s="346"/>
      <c r="L40" s="541"/>
      <c r="M40" s="541"/>
      <c r="N40" s="541"/>
      <c r="O40" s="541"/>
      <c r="P40" s="541"/>
      <c r="Q40" s="541"/>
      <c r="R40" s="347"/>
      <c r="S40" s="344"/>
      <c r="T40" s="425"/>
      <c r="U40" s="425"/>
      <c r="V40" s="425"/>
      <c r="W40" s="425"/>
      <c r="X40" s="425"/>
      <c r="Y40" s="425"/>
      <c r="Z40" s="540"/>
    </row>
    <row r="41" spans="1:27" s="2" customFormat="1" x14ac:dyDescent="0.25">
      <c r="A41" s="544"/>
      <c r="B41" s="351"/>
      <c r="C41" s="352"/>
      <c r="D41" s="353"/>
      <c r="E41" s="352"/>
      <c r="F41" s="353"/>
      <c r="G41" s="352"/>
      <c r="H41" s="353"/>
      <c r="I41" s="352"/>
      <c r="J41" s="353"/>
      <c r="K41" s="352"/>
      <c r="L41" s="357"/>
      <c r="M41" s="357"/>
      <c r="N41" s="357"/>
      <c r="O41" s="357"/>
      <c r="P41" s="357"/>
      <c r="Q41" s="357"/>
      <c r="R41" s="353"/>
      <c r="S41" s="350"/>
      <c r="T41" s="351"/>
      <c r="U41" s="351"/>
      <c r="V41" s="351"/>
      <c r="W41" s="351"/>
      <c r="X41" s="351"/>
      <c r="Y41" s="351"/>
      <c r="Z41" s="543"/>
      <c r="AA41" s="1"/>
    </row>
    <row r="42" spans="1:27" ht="18.5" x14ac:dyDescent="0.3">
      <c r="A42" s="135">
        <f>S36+1</f>
        <v>44774</v>
      </c>
      <c r="B42" s="254"/>
      <c r="C42" s="252">
        <f>A42+1</f>
        <v>44775</v>
      </c>
      <c r="D42" s="253"/>
      <c r="E42" s="56" t="s">
        <v>0</v>
      </c>
      <c r="F42" s="57"/>
      <c r="G42" s="57"/>
      <c r="H42" s="57"/>
      <c r="I42" s="57"/>
      <c r="J42" s="57"/>
      <c r="K42" s="57"/>
      <c r="L42" s="57"/>
      <c r="M42" s="57"/>
      <c r="N42" s="57"/>
      <c r="O42" s="57"/>
      <c r="P42" s="57"/>
      <c r="Q42" s="57"/>
      <c r="R42" s="57"/>
      <c r="S42" s="57"/>
      <c r="T42" s="57"/>
      <c r="U42" s="57"/>
      <c r="V42" s="57"/>
      <c r="W42" s="57"/>
      <c r="X42" s="57"/>
      <c r="Y42" s="57"/>
      <c r="Z42" s="136"/>
    </row>
    <row r="43" spans="1:27" x14ac:dyDescent="0.25">
      <c r="A43" s="558" t="s">
        <v>857</v>
      </c>
      <c r="B43" s="559"/>
      <c r="C43" s="527" t="s">
        <v>783</v>
      </c>
      <c r="D43" s="529"/>
      <c r="E43" s="114" t="s">
        <v>383</v>
      </c>
      <c r="F43" s="134"/>
      <c r="G43" s="134"/>
      <c r="H43" s="134"/>
      <c r="I43" s="137"/>
      <c r="J43" s="137"/>
      <c r="K43" s="137"/>
      <c r="L43" s="137"/>
      <c r="M43" s="137"/>
      <c r="N43" s="137"/>
      <c r="O43" s="137"/>
      <c r="P43" s="137"/>
      <c r="Q43" s="137"/>
      <c r="R43" s="137"/>
      <c r="S43" s="137"/>
      <c r="T43" s="137"/>
      <c r="U43" s="137"/>
      <c r="V43" s="137"/>
      <c r="W43" s="137"/>
      <c r="X43" s="137"/>
      <c r="Y43" s="137"/>
      <c r="Z43" s="138"/>
    </row>
    <row r="44" spans="1:27" x14ac:dyDescent="0.25">
      <c r="A44" s="587"/>
      <c r="B44" s="491"/>
      <c r="C44" s="346"/>
      <c r="D44" s="347"/>
      <c r="E44" s="117" t="s">
        <v>483</v>
      </c>
      <c r="F44" s="134"/>
      <c r="G44" s="134"/>
      <c r="H44" s="134"/>
      <c r="I44" s="137"/>
      <c r="J44" s="137"/>
      <c r="K44" s="137"/>
      <c r="L44" s="137"/>
      <c r="M44" s="137"/>
      <c r="N44" s="137"/>
      <c r="O44" s="137"/>
      <c r="P44" s="137"/>
      <c r="Q44" s="137"/>
      <c r="R44" s="137"/>
      <c r="S44" s="137"/>
      <c r="T44" s="137"/>
      <c r="U44" s="137"/>
      <c r="V44" s="137"/>
      <c r="W44" s="137"/>
      <c r="X44" s="137"/>
      <c r="Y44" s="137"/>
      <c r="Z44" s="139"/>
    </row>
    <row r="45" spans="1:27" x14ac:dyDescent="0.25">
      <c r="A45" s="533"/>
      <c r="B45" s="425"/>
      <c r="C45" s="346"/>
      <c r="D45" s="347"/>
      <c r="E45" s="118" t="s">
        <v>683</v>
      </c>
      <c r="F45" s="134"/>
      <c r="G45" s="134"/>
      <c r="H45" s="134"/>
      <c r="I45" s="137"/>
      <c r="J45" s="137"/>
      <c r="K45" s="137"/>
      <c r="L45" s="137"/>
      <c r="M45" s="137"/>
      <c r="N45" s="137"/>
      <c r="O45" s="137"/>
      <c r="P45" s="137"/>
      <c r="Q45" s="137"/>
      <c r="R45" s="137"/>
      <c r="S45" s="137"/>
      <c r="T45" s="137"/>
      <c r="U45" s="137"/>
      <c r="V45" s="137"/>
      <c r="W45" s="137"/>
      <c r="X45" s="137"/>
      <c r="Y45" s="137"/>
      <c r="Z45" s="139"/>
    </row>
    <row r="46" spans="1:27" x14ac:dyDescent="0.25">
      <c r="A46" s="533"/>
      <c r="B46" s="425"/>
      <c r="C46" s="346"/>
      <c r="D46" s="347"/>
      <c r="E46" s="244" t="s">
        <v>585</v>
      </c>
      <c r="F46" s="134"/>
      <c r="G46" s="134"/>
      <c r="H46" s="134"/>
      <c r="I46" s="137"/>
      <c r="J46" s="137"/>
      <c r="K46" s="560" t="s">
        <v>9</v>
      </c>
      <c r="L46" s="560"/>
      <c r="M46" s="560"/>
      <c r="N46" s="560"/>
      <c r="O46" s="560"/>
      <c r="P46" s="560"/>
      <c r="Q46" s="560"/>
      <c r="R46" s="560"/>
      <c r="S46" s="560"/>
      <c r="T46" s="560"/>
      <c r="U46" s="560"/>
      <c r="V46" s="560"/>
      <c r="W46" s="560"/>
      <c r="X46" s="560"/>
      <c r="Y46" s="560"/>
      <c r="Z46" s="561"/>
    </row>
    <row r="47" spans="1:27" s="1" customFormat="1" x14ac:dyDescent="0.25">
      <c r="A47" s="562"/>
      <c r="B47" s="563"/>
      <c r="C47" s="564"/>
      <c r="D47" s="565"/>
      <c r="E47" s="140"/>
      <c r="F47" s="141"/>
      <c r="G47" s="141"/>
      <c r="H47" s="141"/>
      <c r="I47" s="142"/>
      <c r="J47" s="142"/>
      <c r="K47" s="566" t="s">
        <v>8</v>
      </c>
      <c r="L47" s="566"/>
      <c r="M47" s="566"/>
      <c r="N47" s="566"/>
      <c r="O47" s="566"/>
      <c r="P47" s="566"/>
      <c r="Q47" s="566"/>
      <c r="R47" s="566"/>
      <c r="S47" s="566"/>
      <c r="T47" s="566"/>
      <c r="U47" s="566"/>
      <c r="V47" s="566"/>
      <c r="W47" s="566"/>
      <c r="X47" s="566"/>
      <c r="Y47" s="566"/>
      <c r="Z47" s="567"/>
    </row>
  </sheetData>
  <mergeCells count="221">
    <mergeCell ref="K15:R15"/>
    <mergeCell ref="S15:Z15"/>
    <mergeCell ref="I15:J15"/>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K16:R16"/>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 ref="G38:H38"/>
  </mergeCells>
  <conditionalFormatting sqref="A10 C10 E10 G10 K10 S10 A18 C18 E18 G18 K18 S18 A24 C24 E24 G24 K24 S24 A30 C30 E30 G30 K30 S30 A36 C36 E36 G36 K36 S36 A42 C42">
    <cfRule type="expression" dxfId="27" priority="3">
      <formula>MONTH(A10)&lt;&gt;MONTH($A$1)</formula>
    </cfRule>
    <cfRule type="expression" dxfId="26" priority="4">
      <formula>OR(WEEKDAY(A10,1)=1,WEEKDAY(A10,1)=7)</formula>
    </cfRule>
  </conditionalFormatting>
  <conditionalFormatting sqref="I10 I18 I24 I30 I36">
    <cfRule type="expression" dxfId="25" priority="1">
      <formula>MONTH(I10)&lt;&gt;MONTH($A$1)</formula>
    </cfRule>
    <cfRule type="expression" dxfId="24" priority="2">
      <formula>OR(WEEKDAY(I10,1)=1,WEEKDAY(I10,1)=7)</formula>
    </cfRule>
  </conditionalFormatting>
  <hyperlinks>
    <hyperlink ref="K47" r:id="rId1" xr:uid="{AD85CBC2-D576-47CC-A783-3C3B1B8E124D}"/>
    <hyperlink ref="K46:Z46" r:id="rId2" display="Calendar Templates by Vertex42" xr:uid="{DCC9D477-A7DF-4E0B-A443-0D7B620BD9B1}"/>
    <hyperlink ref="K47:Z47" r:id="rId3" display="https://www.vertex42.com/calendars/" xr:uid="{A44ECCBB-12F2-4746-8068-509267ACBA17}"/>
  </hyperlinks>
  <printOptions horizontalCentered="1" verticalCentered="1"/>
  <pageMargins left="0.23622047244094491" right="0.23622047244094491" top="0.74803149606299213" bottom="0.74803149606299213" header="0.31496062992125984" footer="0.31496062992125984"/>
  <pageSetup paperSize="9" scale="83" orientation="landscape" horizontalDpi="0" verticalDpi="0"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0F304-688F-4868-AC79-1ED43F3A719F}">
  <sheetPr>
    <pageSetUpPr fitToPage="1"/>
  </sheetPr>
  <dimension ref="A1:AA49"/>
  <sheetViews>
    <sheetView zoomScale="80" zoomScaleNormal="80" workbookViewId="0">
      <selection sqref="A1:H7"/>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72656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44774</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44774</v>
      </c>
      <c r="B9" s="374"/>
      <c r="C9" s="374">
        <f>C10</f>
        <v>44775</v>
      </c>
      <c r="D9" s="374"/>
      <c r="E9" s="374">
        <f>E10</f>
        <v>44776</v>
      </c>
      <c r="F9" s="374"/>
      <c r="G9" s="374">
        <f>G10</f>
        <v>44777</v>
      </c>
      <c r="H9" s="374"/>
      <c r="I9" s="374">
        <f>I10</f>
        <v>44778</v>
      </c>
      <c r="J9" s="374"/>
      <c r="K9" s="374">
        <f>K10</f>
        <v>44779</v>
      </c>
      <c r="L9" s="374"/>
      <c r="M9" s="374"/>
      <c r="N9" s="374"/>
      <c r="O9" s="374"/>
      <c r="P9" s="374"/>
      <c r="Q9" s="374"/>
      <c r="R9" s="374"/>
      <c r="S9" s="374">
        <f>S10</f>
        <v>44780</v>
      </c>
      <c r="T9" s="374"/>
      <c r="U9" s="374"/>
      <c r="V9" s="374"/>
      <c r="W9" s="374"/>
      <c r="X9" s="374"/>
      <c r="Y9" s="374"/>
      <c r="Z9" s="375"/>
    </row>
    <row r="10" spans="1:27" s="1" customFormat="1" ht="18.5" x14ac:dyDescent="0.25">
      <c r="A10" s="135">
        <f>$A$1-(WEEKDAY($A$1,1)-(start_day-1))-IF((WEEKDAY($A$1,1)-(start_day-1))&lt;=0,7,0)+1</f>
        <v>44774</v>
      </c>
      <c r="B10" s="254"/>
      <c r="C10" s="252">
        <f>A10+1</f>
        <v>44775</v>
      </c>
      <c r="D10" s="253"/>
      <c r="E10" s="252">
        <f>C10+1</f>
        <v>44776</v>
      </c>
      <c r="F10" s="253"/>
      <c r="G10" s="252">
        <f>E10+1</f>
        <v>44777</v>
      </c>
      <c r="H10" s="253"/>
      <c r="I10" s="252">
        <f>G10+1</f>
        <v>44778</v>
      </c>
      <c r="J10" s="253"/>
      <c r="K10" s="360">
        <f>I10+1</f>
        <v>44779</v>
      </c>
      <c r="L10" s="361"/>
      <c r="M10" s="362"/>
      <c r="N10" s="362"/>
      <c r="O10" s="362"/>
      <c r="P10" s="362"/>
      <c r="Q10" s="362"/>
      <c r="R10" s="363"/>
      <c r="S10" s="364">
        <f>K10+1</f>
        <v>44780</v>
      </c>
      <c r="T10" s="365"/>
      <c r="U10" s="366"/>
      <c r="V10" s="366"/>
      <c r="W10" s="366"/>
      <c r="X10" s="366"/>
      <c r="Y10" s="366"/>
      <c r="Z10" s="536"/>
    </row>
    <row r="11" spans="1:27" s="1" customFormat="1" x14ac:dyDescent="0.25">
      <c r="A11" s="558" t="s">
        <v>857</v>
      </c>
      <c r="B11" s="559"/>
      <c r="C11" s="527" t="s">
        <v>783</v>
      </c>
      <c r="D11" s="529"/>
      <c r="E11" s="527" t="s">
        <v>782</v>
      </c>
      <c r="F11" s="529"/>
      <c r="G11" s="527" t="s">
        <v>782</v>
      </c>
      <c r="H11" s="529"/>
      <c r="I11" s="527" t="s">
        <v>783</v>
      </c>
      <c r="J11" s="529"/>
      <c r="K11" s="527" t="s">
        <v>783</v>
      </c>
      <c r="L11" s="620"/>
      <c r="M11" s="620"/>
      <c r="N11" s="620"/>
      <c r="O11" s="620"/>
      <c r="P11" s="620"/>
      <c r="Q11" s="620"/>
      <c r="R11" s="529"/>
      <c r="S11" s="527" t="s">
        <v>783</v>
      </c>
      <c r="T11" s="620"/>
      <c r="U11" s="620"/>
      <c r="V11" s="620"/>
      <c r="W11" s="620"/>
      <c r="X11" s="620"/>
      <c r="Y11" s="620"/>
      <c r="Z11" s="621"/>
    </row>
    <row r="12" spans="1:27" s="1" customFormat="1" x14ac:dyDescent="0.25">
      <c r="A12" s="533"/>
      <c r="B12" s="425"/>
      <c r="C12" s="346"/>
      <c r="D12" s="347"/>
      <c r="E12" s="527" t="s">
        <v>783</v>
      </c>
      <c r="F12" s="529"/>
      <c r="G12" s="527" t="s">
        <v>783</v>
      </c>
      <c r="H12" s="529"/>
      <c r="I12" s="400" t="s">
        <v>858</v>
      </c>
      <c r="J12" s="401"/>
      <c r="K12" s="400" t="s">
        <v>858</v>
      </c>
      <c r="L12" s="585"/>
      <c r="M12" s="585"/>
      <c r="N12" s="585"/>
      <c r="O12" s="585"/>
      <c r="P12" s="585"/>
      <c r="Q12" s="585"/>
      <c r="R12" s="401"/>
      <c r="S12" s="456" t="s">
        <v>858</v>
      </c>
      <c r="T12" s="559"/>
      <c r="U12" s="559"/>
      <c r="V12" s="559"/>
      <c r="W12" s="559"/>
      <c r="X12" s="559"/>
      <c r="Y12" s="559"/>
      <c r="Z12" s="584"/>
    </row>
    <row r="13" spans="1:27" s="1" customFormat="1" x14ac:dyDescent="0.25">
      <c r="A13" s="533"/>
      <c r="B13" s="425"/>
      <c r="C13" s="346"/>
      <c r="D13" s="347"/>
      <c r="E13" s="346"/>
      <c r="F13" s="347"/>
      <c r="G13" s="346" t="s">
        <v>1051</v>
      </c>
      <c r="H13" s="347"/>
      <c r="I13" s="381" t="s">
        <v>957</v>
      </c>
      <c r="J13" s="382"/>
      <c r="K13" s="346"/>
      <c r="L13" s="541"/>
      <c r="M13" s="541"/>
      <c r="N13" s="541"/>
      <c r="O13" s="541"/>
      <c r="P13" s="541"/>
      <c r="Q13" s="541"/>
      <c r="R13" s="347"/>
      <c r="S13" s="344" t="s">
        <v>1052</v>
      </c>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44781</v>
      </c>
      <c r="B16" s="254"/>
      <c r="C16" s="252">
        <f>A16+1</f>
        <v>44782</v>
      </c>
      <c r="D16" s="253"/>
      <c r="E16" s="252">
        <f>C16+1</f>
        <v>44783</v>
      </c>
      <c r="F16" s="253"/>
      <c r="G16" s="252">
        <f>E16+1</f>
        <v>44784</v>
      </c>
      <c r="H16" s="253"/>
      <c r="I16" s="252">
        <f>G16+1</f>
        <v>44785</v>
      </c>
      <c r="J16" s="253"/>
      <c r="K16" s="360">
        <f>I16+1</f>
        <v>44786</v>
      </c>
      <c r="L16" s="361"/>
      <c r="M16" s="362"/>
      <c r="N16" s="362"/>
      <c r="O16" s="362"/>
      <c r="P16" s="362"/>
      <c r="Q16" s="362"/>
      <c r="R16" s="363"/>
      <c r="S16" s="364">
        <f>K16+1</f>
        <v>44787</v>
      </c>
      <c r="T16" s="365"/>
      <c r="U16" s="366"/>
      <c r="V16" s="366"/>
      <c r="W16" s="366"/>
      <c r="X16" s="366"/>
      <c r="Y16" s="366"/>
      <c r="Z16" s="536"/>
    </row>
    <row r="17" spans="1:27" s="1" customFormat="1" x14ac:dyDescent="0.25">
      <c r="A17" s="533" t="s">
        <v>735</v>
      </c>
      <c r="B17" s="425"/>
      <c r="C17" s="346" t="s">
        <v>735</v>
      </c>
      <c r="D17" s="347"/>
      <c r="E17" s="346" t="s">
        <v>735</v>
      </c>
      <c r="F17" s="347"/>
      <c r="G17" s="346" t="s">
        <v>735</v>
      </c>
      <c r="H17" s="347"/>
      <c r="I17" s="527" t="s">
        <v>784</v>
      </c>
      <c r="J17" s="529"/>
      <c r="K17" s="527" t="s">
        <v>784</v>
      </c>
      <c r="L17" s="620"/>
      <c r="M17" s="620"/>
      <c r="N17" s="620"/>
      <c r="O17" s="620"/>
      <c r="P17" s="620"/>
      <c r="Q17" s="620"/>
      <c r="R17" s="529"/>
      <c r="S17" s="527" t="s">
        <v>784</v>
      </c>
      <c r="T17" s="620"/>
      <c r="U17" s="620"/>
      <c r="V17" s="620"/>
      <c r="W17" s="620"/>
      <c r="X17" s="620"/>
      <c r="Y17" s="620"/>
      <c r="Z17" s="621"/>
    </row>
    <row r="18" spans="1:27" s="1" customFormat="1" x14ac:dyDescent="0.25">
      <c r="A18" s="546" t="s">
        <v>890</v>
      </c>
      <c r="B18" s="506"/>
      <c r="C18" s="703" t="s">
        <v>1009</v>
      </c>
      <c r="D18" s="704"/>
      <c r="E18" s="667" t="s">
        <v>822</v>
      </c>
      <c r="F18" s="669"/>
      <c r="G18" s="346"/>
      <c r="H18" s="347"/>
      <c r="I18" s="346"/>
      <c r="J18" s="347"/>
      <c r="K18" s="520" t="s">
        <v>996</v>
      </c>
      <c r="L18" s="571"/>
      <c r="M18" s="571"/>
      <c r="N18" s="571"/>
      <c r="O18" s="571"/>
      <c r="P18" s="571"/>
      <c r="Q18" s="571"/>
      <c r="R18" s="522"/>
      <c r="S18" s="456"/>
      <c r="T18" s="559"/>
      <c r="U18" s="559"/>
      <c r="V18" s="559"/>
      <c r="W18" s="559"/>
      <c r="X18" s="559"/>
      <c r="Y18" s="559"/>
      <c r="Z18" s="584"/>
    </row>
    <row r="19" spans="1:27" s="1" customFormat="1" x14ac:dyDescent="0.25">
      <c r="A19" s="654"/>
      <c r="B19" s="655"/>
      <c r="C19" s="346" t="s">
        <v>1060</v>
      </c>
      <c r="D19" s="347"/>
      <c r="E19" s="400" t="s">
        <v>859</v>
      </c>
      <c r="F19" s="401"/>
      <c r="G19" s="346"/>
      <c r="H19" s="347"/>
      <c r="I19" s="346"/>
      <c r="J19" s="347"/>
      <c r="K19" s="346" t="s">
        <v>1046</v>
      </c>
      <c r="L19" s="541"/>
      <c r="M19" s="541"/>
      <c r="N19" s="541"/>
      <c r="O19" s="541"/>
      <c r="P19" s="541"/>
      <c r="Q19" s="541"/>
      <c r="R19" s="347"/>
      <c r="S19" s="344"/>
      <c r="T19" s="425"/>
      <c r="U19" s="425"/>
      <c r="V19" s="425"/>
      <c r="W19" s="425"/>
      <c r="X19" s="425"/>
      <c r="Y19" s="425"/>
      <c r="Z19" s="540"/>
    </row>
    <row r="20" spans="1:27" s="1" customFormat="1" x14ac:dyDescent="0.25">
      <c r="A20" s="533"/>
      <c r="B20" s="425"/>
      <c r="C20" s="346"/>
      <c r="D20" s="347"/>
      <c r="E20" s="703" t="s">
        <v>1009</v>
      </c>
      <c r="F20" s="704"/>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44788</v>
      </c>
      <c r="B22" s="254"/>
      <c r="C22" s="252">
        <f>A22+1</f>
        <v>44789</v>
      </c>
      <c r="D22" s="253"/>
      <c r="E22" s="252">
        <f>C22+1</f>
        <v>44790</v>
      </c>
      <c r="F22" s="253"/>
      <c r="G22" s="252">
        <f>E22+1</f>
        <v>44791</v>
      </c>
      <c r="H22" s="253"/>
      <c r="I22" s="252">
        <f>G22+1</f>
        <v>44792</v>
      </c>
      <c r="J22" s="253"/>
      <c r="K22" s="360">
        <f>I22+1</f>
        <v>44793</v>
      </c>
      <c r="L22" s="361"/>
      <c r="M22" s="362"/>
      <c r="N22" s="362"/>
      <c r="O22" s="362"/>
      <c r="P22" s="362"/>
      <c r="Q22" s="362"/>
      <c r="R22" s="363"/>
      <c r="S22" s="364">
        <f>K22+1</f>
        <v>44794</v>
      </c>
      <c r="T22" s="365"/>
      <c r="U22" s="366"/>
      <c r="V22" s="366"/>
      <c r="W22" s="366"/>
      <c r="X22" s="366"/>
      <c r="Y22" s="366"/>
      <c r="Z22" s="536"/>
    </row>
    <row r="23" spans="1:27" s="1" customFormat="1" x14ac:dyDescent="0.25">
      <c r="A23" s="619" t="s">
        <v>785</v>
      </c>
      <c r="B23" s="620"/>
      <c r="C23" s="619" t="s">
        <v>785</v>
      </c>
      <c r="D23" s="620"/>
      <c r="E23" s="619" t="s">
        <v>785</v>
      </c>
      <c r="F23" s="620"/>
      <c r="G23" s="619" t="s">
        <v>785</v>
      </c>
      <c r="H23" s="620"/>
      <c r="I23" s="619" t="s">
        <v>785</v>
      </c>
      <c r="J23" s="620"/>
      <c r="K23" s="527" t="s">
        <v>785</v>
      </c>
      <c r="L23" s="620"/>
      <c r="M23" s="620"/>
      <c r="N23" s="620"/>
      <c r="O23" s="620"/>
      <c r="P23" s="620"/>
      <c r="Q23" s="620"/>
      <c r="R23" s="529"/>
      <c r="S23" s="527" t="s">
        <v>785</v>
      </c>
      <c r="T23" s="620"/>
      <c r="U23" s="620"/>
      <c r="V23" s="620"/>
      <c r="W23" s="620"/>
      <c r="X23" s="620"/>
      <c r="Y23" s="620"/>
      <c r="Z23" s="621"/>
    </row>
    <row r="24" spans="1:27" s="1" customFormat="1" x14ac:dyDescent="0.25">
      <c r="A24" s="533" t="s">
        <v>837</v>
      </c>
      <c r="B24" s="425"/>
      <c r="C24" s="656"/>
      <c r="D24" s="657"/>
      <c r="E24" s="381" t="s">
        <v>979</v>
      </c>
      <c r="F24" s="382"/>
      <c r="G24" s="368"/>
      <c r="H24" s="370"/>
      <c r="I24" s="400" t="s">
        <v>860</v>
      </c>
      <c r="J24" s="401"/>
      <c r="K24" s="400" t="s">
        <v>861</v>
      </c>
      <c r="L24" s="585"/>
      <c r="M24" s="585"/>
      <c r="N24" s="585"/>
      <c r="O24" s="585"/>
      <c r="P24" s="585"/>
      <c r="Q24" s="585"/>
      <c r="R24" s="401"/>
      <c r="S24" s="456" t="s">
        <v>861</v>
      </c>
      <c r="T24" s="559"/>
      <c r="U24" s="559"/>
      <c r="V24" s="559"/>
      <c r="W24" s="559"/>
      <c r="X24" s="559"/>
      <c r="Y24" s="559"/>
      <c r="Z24" s="584"/>
    </row>
    <row r="25" spans="1:27" s="1" customFormat="1" x14ac:dyDescent="0.25">
      <c r="A25" s="533"/>
      <c r="B25" s="425"/>
      <c r="C25" s="346"/>
      <c r="D25" s="347"/>
      <c r="E25" s="368" t="s">
        <v>1049</v>
      </c>
      <c r="F25" s="370"/>
      <c r="G25" s="346"/>
      <c r="H25" s="347"/>
      <c r="I25" s="400" t="s">
        <v>861</v>
      </c>
      <c r="J25" s="401"/>
      <c r="K25" s="381" t="s">
        <v>924</v>
      </c>
      <c r="L25" s="542"/>
      <c r="M25" s="542"/>
      <c r="N25" s="542"/>
      <c r="O25" s="542"/>
      <c r="P25" s="542"/>
      <c r="Q25" s="542"/>
      <c r="R25" s="382"/>
      <c r="S25" s="344" t="s">
        <v>445</v>
      </c>
      <c r="T25" s="425"/>
      <c r="U25" s="425"/>
      <c r="V25" s="425"/>
      <c r="W25" s="425"/>
      <c r="X25" s="425"/>
      <c r="Y25" s="425"/>
      <c r="Z25" s="540"/>
    </row>
    <row r="26" spans="1:27" s="1" customFormat="1" x14ac:dyDescent="0.25">
      <c r="A26" s="292"/>
      <c r="B26" s="291"/>
      <c r="C26" s="289"/>
      <c r="D26" s="290"/>
      <c r="E26" s="289"/>
      <c r="F26" s="290"/>
      <c r="G26" s="289"/>
      <c r="H26" s="290"/>
      <c r="I26" s="381" t="s">
        <v>958</v>
      </c>
      <c r="J26" s="382"/>
      <c r="K26" s="368" t="s">
        <v>953</v>
      </c>
      <c r="L26" s="594"/>
      <c r="M26" s="594"/>
      <c r="N26" s="594"/>
      <c r="O26" s="594"/>
      <c r="P26" s="594"/>
      <c r="Q26" s="594"/>
      <c r="R26" s="370"/>
      <c r="S26" s="344" t="s">
        <v>1050</v>
      </c>
      <c r="T26" s="425"/>
      <c r="U26" s="425"/>
      <c r="V26" s="425"/>
      <c r="W26" s="425"/>
      <c r="X26" s="425"/>
      <c r="Y26" s="425"/>
      <c r="Z26" s="540"/>
    </row>
    <row r="27" spans="1:27" s="1" customFormat="1" x14ac:dyDescent="0.25">
      <c r="A27" s="533"/>
      <c r="B27" s="425"/>
      <c r="C27" s="346"/>
      <c r="D27" s="347"/>
      <c r="E27" s="346"/>
      <c r="F27" s="347"/>
      <c r="G27" s="346"/>
      <c r="H27" s="347"/>
      <c r="I27" s="656"/>
      <c r="J27" s="657"/>
      <c r="K27" s="368"/>
      <c r="L27" s="594"/>
      <c r="M27" s="594"/>
      <c r="N27" s="594"/>
      <c r="O27" s="594"/>
      <c r="P27" s="594"/>
      <c r="Q27" s="594"/>
      <c r="R27" s="370"/>
      <c r="S27" s="344"/>
      <c r="T27" s="425"/>
      <c r="U27" s="425"/>
      <c r="V27" s="425"/>
      <c r="W27" s="425"/>
      <c r="X27" s="425"/>
      <c r="Y27" s="425"/>
      <c r="Z27" s="540"/>
    </row>
    <row r="28" spans="1:27" s="2" customFormat="1" x14ac:dyDescent="0.25">
      <c r="A28" s="544"/>
      <c r="B28" s="351"/>
      <c r="C28" s="352"/>
      <c r="D28" s="353"/>
      <c r="E28" s="352"/>
      <c r="F28" s="353"/>
      <c r="G28" s="352"/>
      <c r="H28" s="353"/>
      <c r="I28" s="352" t="s">
        <v>942</v>
      </c>
      <c r="J28" s="353"/>
      <c r="K28" s="352" t="s">
        <v>942</v>
      </c>
      <c r="L28" s="357"/>
      <c r="M28" s="357"/>
      <c r="N28" s="357"/>
      <c r="O28" s="357"/>
      <c r="P28" s="357"/>
      <c r="Q28" s="357"/>
      <c r="R28" s="353"/>
      <c r="S28" s="350" t="s">
        <v>942</v>
      </c>
      <c r="T28" s="351"/>
      <c r="U28" s="351"/>
      <c r="V28" s="351"/>
      <c r="W28" s="351"/>
      <c r="X28" s="351"/>
      <c r="Y28" s="351"/>
      <c r="Z28" s="543"/>
      <c r="AA28" s="1"/>
    </row>
    <row r="29" spans="1:27" s="1" customFormat="1" ht="18.5" x14ac:dyDescent="0.25">
      <c r="A29" s="135">
        <f>S22+1</f>
        <v>44795</v>
      </c>
      <c r="B29" s="254"/>
      <c r="C29" s="252">
        <f>A29+1</f>
        <v>44796</v>
      </c>
      <c r="D29" s="253"/>
      <c r="E29" s="252">
        <f>C29+1</f>
        <v>44797</v>
      </c>
      <c r="F29" s="253"/>
      <c r="G29" s="252">
        <f>E29+1</f>
        <v>44798</v>
      </c>
      <c r="H29" s="253"/>
      <c r="I29" s="252">
        <f>G29+1</f>
        <v>44799</v>
      </c>
      <c r="J29" s="253"/>
      <c r="K29" s="360">
        <f>I29+1</f>
        <v>44800</v>
      </c>
      <c r="L29" s="361"/>
      <c r="M29" s="362"/>
      <c r="N29" s="362"/>
      <c r="O29" s="362"/>
      <c r="P29" s="362"/>
      <c r="Q29" s="362"/>
      <c r="R29" s="363"/>
      <c r="S29" s="364">
        <f>K29+1</f>
        <v>44801</v>
      </c>
      <c r="T29" s="365"/>
      <c r="U29" s="366"/>
      <c r="V29" s="366"/>
      <c r="W29" s="366"/>
      <c r="X29" s="366"/>
      <c r="Y29" s="366"/>
      <c r="Z29" s="536"/>
    </row>
    <row r="30" spans="1:27" s="1" customFormat="1" x14ac:dyDescent="0.25">
      <c r="A30" s="533" t="s">
        <v>862</v>
      </c>
      <c r="B30" s="425"/>
      <c r="C30" s="346" t="s">
        <v>932</v>
      </c>
      <c r="D30" s="347"/>
      <c r="E30" s="346" t="s">
        <v>863</v>
      </c>
      <c r="F30" s="347"/>
      <c r="G30" s="381" t="s">
        <v>893</v>
      </c>
      <c r="H30" s="382"/>
      <c r="I30" s="527" t="s">
        <v>786</v>
      </c>
      <c r="J30" s="529"/>
      <c r="K30" s="527" t="s">
        <v>786</v>
      </c>
      <c r="L30" s="620"/>
      <c r="M30" s="620"/>
      <c r="N30" s="620"/>
      <c r="O30" s="620"/>
      <c r="P30" s="620"/>
      <c r="Q30" s="620"/>
      <c r="R30" s="529"/>
      <c r="S30" s="527" t="s">
        <v>786</v>
      </c>
      <c r="T30" s="620"/>
      <c r="U30" s="620"/>
      <c r="V30" s="620"/>
      <c r="W30" s="620"/>
      <c r="X30" s="620"/>
      <c r="Y30" s="620"/>
      <c r="Z30" s="621"/>
    </row>
    <row r="31" spans="1:27" s="1" customFormat="1" x14ac:dyDescent="0.25">
      <c r="A31" s="546" t="s">
        <v>891</v>
      </c>
      <c r="B31" s="506"/>
      <c r="C31" s="346" t="s">
        <v>53</v>
      </c>
      <c r="D31" s="347"/>
      <c r="E31" s="381" t="s">
        <v>892</v>
      </c>
      <c r="F31" s="382"/>
      <c r="G31" s="346"/>
      <c r="H31" s="347"/>
      <c r="I31" s="527" t="s">
        <v>787</v>
      </c>
      <c r="J31" s="529"/>
      <c r="K31" s="527" t="s">
        <v>787</v>
      </c>
      <c r="L31" s="620"/>
      <c r="M31" s="620"/>
      <c r="N31" s="620"/>
      <c r="O31" s="620"/>
      <c r="P31" s="620"/>
      <c r="Q31" s="620"/>
      <c r="R31" s="529"/>
      <c r="S31" s="527" t="s">
        <v>787</v>
      </c>
      <c r="T31" s="620"/>
      <c r="U31" s="620"/>
      <c r="V31" s="620"/>
      <c r="W31" s="620"/>
      <c r="X31" s="620"/>
      <c r="Y31" s="620"/>
      <c r="Z31" s="621"/>
    </row>
    <row r="32" spans="1:27" s="1" customFormat="1" x14ac:dyDescent="0.25">
      <c r="A32" s="587" t="s">
        <v>1049</v>
      </c>
      <c r="B32" s="491"/>
      <c r="C32" s="346"/>
      <c r="D32" s="347"/>
      <c r="E32" s="381" t="s">
        <v>980</v>
      </c>
      <c r="F32" s="382"/>
      <c r="G32" s="346"/>
      <c r="H32" s="347"/>
      <c r="I32" s="667" t="s">
        <v>823</v>
      </c>
      <c r="J32" s="669"/>
      <c r="K32" s="381" t="s">
        <v>894</v>
      </c>
      <c r="L32" s="542"/>
      <c r="M32" s="542"/>
      <c r="N32" s="542"/>
      <c r="O32" s="542"/>
      <c r="P32" s="542"/>
      <c r="Q32" s="542"/>
      <c r="R32" s="382"/>
      <c r="S32" s="667" t="s">
        <v>824</v>
      </c>
      <c r="T32" s="668"/>
      <c r="U32" s="668"/>
      <c r="V32" s="668"/>
      <c r="W32" s="668"/>
      <c r="X32" s="668"/>
      <c r="Y32" s="668"/>
      <c r="Z32" s="687"/>
    </row>
    <row r="33" spans="1:27" s="1" customFormat="1" x14ac:dyDescent="0.25">
      <c r="A33" s="533"/>
      <c r="B33" s="425"/>
      <c r="C33" s="346"/>
      <c r="D33" s="347"/>
      <c r="E33" s="346" t="s">
        <v>1042</v>
      </c>
      <c r="F33" s="347"/>
      <c r="G33" s="346"/>
      <c r="H33" s="347"/>
      <c r="I33" s="346"/>
      <c r="J33" s="347"/>
      <c r="K33" s="381" t="s">
        <v>895</v>
      </c>
      <c r="L33" s="542"/>
      <c r="M33" s="542"/>
      <c r="N33" s="542"/>
      <c r="O33" s="542"/>
      <c r="P33" s="542"/>
      <c r="Q33" s="542"/>
      <c r="R33" s="382"/>
      <c r="S33" s="344" t="s">
        <v>35</v>
      </c>
      <c r="T33" s="425"/>
      <c r="U33" s="425"/>
      <c r="V33" s="425"/>
      <c r="W33" s="425"/>
      <c r="X33" s="425"/>
      <c r="Y33" s="425"/>
      <c r="Z33" s="540"/>
    </row>
    <row r="34" spans="1:27" s="1" customFormat="1" x14ac:dyDescent="0.25">
      <c r="A34" s="300"/>
      <c r="B34" s="299"/>
      <c r="C34" s="297"/>
      <c r="D34" s="298"/>
      <c r="E34" s="698" t="s">
        <v>1048</v>
      </c>
      <c r="F34" s="699"/>
      <c r="G34" s="297"/>
      <c r="H34" s="298"/>
      <c r="I34" s="297"/>
      <c r="J34" s="298"/>
      <c r="K34" s="346" t="s">
        <v>950</v>
      </c>
      <c r="L34" s="541"/>
      <c r="M34" s="541"/>
      <c r="N34" s="541"/>
      <c r="O34" s="541"/>
      <c r="P34" s="541"/>
      <c r="Q34" s="541"/>
      <c r="R34" s="347"/>
      <c r="S34" s="376" t="s">
        <v>1016</v>
      </c>
      <c r="T34" s="506"/>
      <c r="U34" s="506"/>
      <c r="V34" s="506"/>
      <c r="W34" s="506"/>
      <c r="X34" s="506"/>
      <c r="Y34" s="506"/>
      <c r="Z34" s="580"/>
    </row>
    <row r="35" spans="1:27" s="2" customFormat="1" x14ac:dyDescent="0.25">
      <c r="A35" s="544"/>
      <c r="B35" s="351"/>
      <c r="C35" s="352"/>
      <c r="D35" s="353"/>
      <c r="E35" s="701"/>
      <c r="F35" s="702"/>
      <c r="G35" s="352"/>
      <c r="H35" s="353"/>
      <c r="I35" s="352"/>
      <c r="J35" s="353"/>
      <c r="K35" s="352"/>
      <c r="L35" s="357"/>
      <c r="M35" s="357"/>
      <c r="N35" s="357"/>
      <c r="O35" s="357"/>
      <c r="P35" s="357"/>
      <c r="Q35" s="357"/>
      <c r="R35" s="353"/>
      <c r="S35" s="500"/>
      <c r="T35" s="501"/>
      <c r="U35" s="501"/>
      <c r="V35" s="501"/>
      <c r="W35" s="501"/>
      <c r="X35" s="501"/>
      <c r="Y35" s="501"/>
      <c r="Z35" s="629"/>
      <c r="AA35" s="1"/>
    </row>
    <row r="36" spans="1:27" s="1" customFormat="1" ht="18.5" x14ac:dyDescent="0.25">
      <c r="A36" s="135">
        <f>S29+1</f>
        <v>44802</v>
      </c>
      <c r="B36" s="254"/>
      <c r="C36" s="252">
        <f>A36+1</f>
        <v>44803</v>
      </c>
      <c r="D36" s="253"/>
      <c r="E36" s="252">
        <f>C36+1</f>
        <v>44804</v>
      </c>
      <c r="F36" s="253"/>
      <c r="G36" s="252">
        <f>E36+1</f>
        <v>44805</v>
      </c>
      <c r="H36" s="253"/>
      <c r="I36" s="252">
        <f>G36+1</f>
        <v>44806</v>
      </c>
      <c r="J36" s="253"/>
      <c r="K36" s="360">
        <f>I36+1</f>
        <v>44807</v>
      </c>
      <c r="L36" s="361"/>
      <c r="M36" s="362"/>
      <c r="N36" s="362"/>
      <c r="O36" s="362"/>
      <c r="P36" s="362"/>
      <c r="Q36" s="362"/>
      <c r="R36" s="363"/>
      <c r="S36" s="364">
        <f>K36+1</f>
        <v>44808</v>
      </c>
      <c r="T36" s="365"/>
      <c r="U36" s="366"/>
      <c r="V36" s="366"/>
      <c r="W36" s="366"/>
      <c r="X36" s="366"/>
      <c r="Y36" s="366"/>
      <c r="Z36" s="536"/>
    </row>
    <row r="37" spans="1:27" s="1" customFormat="1" x14ac:dyDescent="0.25">
      <c r="A37" s="527" t="s">
        <v>787</v>
      </c>
      <c r="B37" s="529"/>
      <c r="C37" s="527" t="s">
        <v>787</v>
      </c>
      <c r="D37" s="529"/>
      <c r="E37" s="527" t="s">
        <v>787</v>
      </c>
      <c r="F37" s="529"/>
      <c r="G37" s="527" t="s">
        <v>787</v>
      </c>
      <c r="H37" s="529"/>
      <c r="I37" s="527" t="s">
        <v>787</v>
      </c>
      <c r="J37" s="529"/>
      <c r="K37" s="527" t="s">
        <v>787</v>
      </c>
      <c r="L37" s="620"/>
      <c r="M37" s="620"/>
      <c r="N37" s="620"/>
      <c r="O37" s="620"/>
      <c r="P37" s="620"/>
      <c r="Q37" s="620"/>
      <c r="R37" s="529"/>
      <c r="S37" s="527" t="s">
        <v>787</v>
      </c>
      <c r="T37" s="620"/>
      <c r="U37" s="620"/>
      <c r="V37" s="620"/>
      <c r="W37" s="620"/>
      <c r="X37" s="620"/>
      <c r="Y37" s="620"/>
      <c r="Z37" s="621"/>
    </row>
    <row r="38" spans="1:27" s="1" customFormat="1" x14ac:dyDescent="0.25">
      <c r="A38" s="533" t="s">
        <v>864</v>
      </c>
      <c r="B38" s="425"/>
      <c r="C38" s="346" t="s">
        <v>37</v>
      </c>
      <c r="D38" s="347"/>
      <c r="E38" s="346" t="s">
        <v>56</v>
      </c>
      <c r="F38" s="347"/>
      <c r="G38" s="346" t="s">
        <v>26</v>
      </c>
      <c r="H38" s="347"/>
      <c r="I38" s="667" t="s">
        <v>825</v>
      </c>
      <c r="J38" s="669"/>
      <c r="K38" s="527" t="s">
        <v>788</v>
      </c>
      <c r="L38" s="620"/>
      <c r="M38" s="620"/>
      <c r="N38" s="620"/>
      <c r="O38" s="620"/>
      <c r="P38" s="620"/>
      <c r="Q38" s="620"/>
      <c r="R38" s="529"/>
      <c r="S38" s="527" t="s">
        <v>789</v>
      </c>
      <c r="T38" s="620"/>
      <c r="U38" s="620"/>
      <c r="V38" s="620"/>
      <c r="W38" s="620"/>
      <c r="X38" s="620"/>
      <c r="Y38" s="620"/>
      <c r="Z38" s="621"/>
    </row>
    <row r="39" spans="1:27" s="1" customFormat="1" x14ac:dyDescent="0.25">
      <c r="A39" s="533" t="s">
        <v>865</v>
      </c>
      <c r="B39" s="425"/>
      <c r="C39" s="346" t="s">
        <v>111</v>
      </c>
      <c r="D39" s="347"/>
      <c r="E39" s="346" t="s">
        <v>451</v>
      </c>
      <c r="F39" s="347"/>
      <c r="G39" s="381" t="s">
        <v>939</v>
      </c>
      <c r="H39" s="382"/>
      <c r="I39" s="381" t="s">
        <v>897</v>
      </c>
      <c r="J39" s="382"/>
      <c r="K39" s="527" t="s">
        <v>789</v>
      </c>
      <c r="L39" s="620"/>
      <c r="M39" s="620"/>
      <c r="N39" s="620"/>
      <c r="O39" s="620"/>
      <c r="P39" s="620"/>
      <c r="Q39" s="620"/>
      <c r="R39" s="529"/>
      <c r="S39" s="376" t="s">
        <v>899</v>
      </c>
      <c r="T39" s="506"/>
      <c r="U39" s="506"/>
      <c r="V39" s="506"/>
      <c r="W39" s="506"/>
      <c r="X39" s="506"/>
      <c r="Y39" s="506"/>
      <c r="Z39" s="580"/>
    </row>
    <row r="40" spans="1:27" s="1" customFormat="1" x14ac:dyDescent="0.25">
      <c r="A40" s="546" t="s">
        <v>368</v>
      </c>
      <c r="B40" s="506"/>
      <c r="C40" s="346"/>
      <c r="D40" s="347"/>
      <c r="E40" s="381" t="s">
        <v>981</v>
      </c>
      <c r="F40" s="382"/>
      <c r="G40" s="346"/>
      <c r="H40" s="347"/>
      <c r="I40" s="381" t="s">
        <v>370</v>
      </c>
      <c r="J40" s="382"/>
      <c r="K40" s="381" t="s">
        <v>920</v>
      </c>
      <c r="L40" s="542"/>
      <c r="M40" s="542"/>
      <c r="N40" s="542"/>
      <c r="O40" s="542"/>
      <c r="P40" s="542"/>
      <c r="Q40" s="542"/>
      <c r="R40" s="382"/>
      <c r="S40" s="376" t="s">
        <v>919</v>
      </c>
      <c r="T40" s="506"/>
      <c r="U40" s="506"/>
      <c r="V40" s="506"/>
      <c r="W40" s="506"/>
      <c r="X40" s="506"/>
      <c r="Y40" s="506"/>
      <c r="Z40" s="580"/>
    </row>
    <row r="41" spans="1:27" s="1" customFormat="1" x14ac:dyDescent="0.25">
      <c r="A41" s="306"/>
      <c r="B41" s="305"/>
      <c r="C41" s="301"/>
      <c r="D41" s="302"/>
      <c r="E41" s="346" t="s">
        <v>61</v>
      </c>
      <c r="F41" s="347"/>
      <c r="G41" s="301"/>
      <c r="H41" s="302"/>
      <c r="I41" s="303"/>
      <c r="J41" s="304"/>
      <c r="K41" s="303"/>
      <c r="L41" s="307"/>
      <c r="M41" s="307"/>
      <c r="N41" s="307"/>
      <c r="O41" s="307"/>
      <c r="P41" s="307"/>
      <c r="Q41" s="307"/>
      <c r="R41" s="304"/>
      <c r="S41" s="344" t="s">
        <v>1056</v>
      </c>
      <c r="T41" s="425"/>
      <c r="U41" s="425"/>
      <c r="V41" s="425"/>
      <c r="W41" s="425"/>
      <c r="X41" s="425"/>
      <c r="Y41" s="425"/>
      <c r="Z41" s="540"/>
    </row>
    <row r="42" spans="1:27" s="1" customFormat="1" x14ac:dyDescent="0.25">
      <c r="A42" s="338"/>
      <c r="B42" s="335"/>
      <c r="C42" s="329"/>
      <c r="D42" s="330"/>
      <c r="E42" s="346" t="s">
        <v>609</v>
      </c>
      <c r="F42" s="347"/>
      <c r="G42" s="329"/>
      <c r="H42" s="330"/>
      <c r="I42" s="331"/>
      <c r="J42" s="332"/>
      <c r="K42" s="331"/>
      <c r="L42" s="339"/>
      <c r="M42" s="339"/>
      <c r="N42" s="339"/>
      <c r="O42" s="339"/>
      <c r="P42" s="339"/>
      <c r="Q42" s="339"/>
      <c r="R42" s="332"/>
      <c r="S42" s="333"/>
      <c r="T42" s="335"/>
      <c r="U42" s="335"/>
      <c r="V42" s="335"/>
      <c r="W42" s="335"/>
      <c r="X42" s="335"/>
      <c r="Y42" s="335"/>
      <c r="Z42" s="340"/>
    </row>
    <row r="43" spans="1:27" s="2" customFormat="1" x14ac:dyDescent="0.25">
      <c r="A43" s="544"/>
      <c r="B43" s="356"/>
      <c r="C43" s="352"/>
      <c r="D43" s="353"/>
      <c r="E43" s="402" t="s">
        <v>898</v>
      </c>
      <c r="F43" s="403"/>
      <c r="G43" s="352"/>
      <c r="H43" s="353"/>
      <c r="I43" s="352"/>
      <c r="J43" s="353"/>
      <c r="K43" s="672"/>
      <c r="L43" s="700"/>
      <c r="M43" s="700"/>
      <c r="N43" s="700"/>
      <c r="O43" s="700"/>
      <c r="P43" s="700"/>
      <c r="Q43" s="700"/>
      <c r="R43" s="673"/>
      <c r="S43" s="350"/>
      <c r="T43" s="351"/>
      <c r="U43" s="351"/>
      <c r="V43" s="351"/>
      <c r="W43" s="351"/>
      <c r="X43" s="351"/>
      <c r="Y43" s="351"/>
      <c r="Z43" s="543"/>
      <c r="AA43" s="1"/>
    </row>
    <row r="44" spans="1:27" ht="18.5" x14ac:dyDescent="0.3">
      <c r="A44" s="135">
        <f>S36+1</f>
        <v>44809</v>
      </c>
      <c r="B44" s="254"/>
      <c r="C44" s="252">
        <f>A44+1</f>
        <v>44810</v>
      </c>
      <c r="D44" s="253"/>
      <c r="E44" s="56" t="s">
        <v>0</v>
      </c>
      <c r="F44" s="57"/>
      <c r="G44" s="57"/>
      <c r="H44" s="57"/>
      <c r="I44" s="57"/>
      <c r="J44" s="57"/>
      <c r="K44" s="57"/>
      <c r="L44" s="57"/>
      <c r="M44" s="57"/>
      <c r="N44" s="57"/>
      <c r="O44" s="57"/>
      <c r="P44" s="57"/>
      <c r="Q44" s="57"/>
      <c r="R44" s="57"/>
      <c r="S44" s="57"/>
      <c r="T44" s="57"/>
      <c r="U44" s="57"/>
      <c r="V44" s="57"/>
      <c r="W44" s="57"/>
      <c r="X44" s="57"/>
      <c r="Y44" s="57"/>
      <c r="Z44" s="136"/>
    </row>
    <row r="45" spans="1:27" x14ac:dyDescent="0.25">
      <c r="A45" s="527" t="s">
        <v>787</v>
      </c>
      <c r="B45" s="529"/>
      <c r="C45" s="346"/>
      <c r="D45" s="347"/>
      <c r="E45" s="114" t="s">
        <v>383</v>
      </c>
      <c r="F45" s="134"/>
      <c r="G45" s="134"/>
      <c r="H45" s="134"/>
      <c r="I45" s="137"/>
      <c r="J45" s="137"/>
      <c r="K45" s="137"/>
      <c r="L45" s="137"/>
      <c r="M45" s="137"/>
      <c r="N45" s="137"/>
      <c r="O45" s="137"/>
      <c r="P45" s="137"/>
      <c r="Q45" s="137"/>
      <c r="R45" s="137"/>
      <c r="S45" s="137"/>
      <c r="T45" s="137"/>
      <c r="U45" s="137"/>
      <c r="V45" s="137"/>
      <c r="W45" s="137"/>
      <c r="X45" s="137"/>
      <c r="Y45" s="137"/>
      <c r="Z45" s="138"/>
    </row>
    <row r="46" spans="1:27" x14ac:dyDescent="0.25">
      <c r="A46" s="533" t="s">
        <v>67</v>
      </c>
      <c r="B46" s="425"/>
      <c r="C46" s="346"/>
      <c r="D46" s="347"/>
      <c r="E46" s="117" t="s">
        <v>483</v>
      </c>
      <c r="F46" s="134"/>
      <c r="G46" s="134"/>
      <c r="H46" s="134"/>
      <c r="I46" s="137"/>
      <c r="J46" s="137"/>
      <c r="K46" s="137"/>
      <c r="L46" s="137"/>
      <c r="M46" s="137"/>
      <c r="N46" s="137"/>
      <c r="O46" s="137"/>
      <c r="P46" s="137"/>
      <c r="Q46" s="137"/>
      <c r="R46" s="137"/>
      <c r="S46" s="137"/>
      <c r="T46" s="137"/>
      <c r="U46" s="137"/>
      <c r="V46" s="137"/>
      <c r="W46" s="137"/>
      <c r="X46" s="137"/>
      <c r="Y46" s="137"/>
      <c r="Z46" s="139"/>
    </row>
    <row r="47" spans="1:27" x14ac:dyDescent="0.25">
      <c r="A47" s="533" t="s">
        <v>866</v>
      </c>
      <c r="B47" s="425"/>
      <c r="C47" s="346"/>
      <c r="D47" s="347"/>
      <c r="E47" s="118" t="s">
        <v>683</v>
      </c>
      <c r="F47" s="134"/>
      <c r="G47" s="134"/>
      <c r="H47" s="134"/>
      <c r="I47" s="137"/>
      <c r="J47" s="137"/>
      <c r="K47" s="137"/>
      <c r="L47" s="137"/>
      <c r="M47" s="137"/>
      <c r="N47" s="137"/>
      <c r="O47" s="137"/>
      <c r="P47" s="137"/>
      <c r="Q47" s="137"/>
      <c r="R47" s="137"/>
      <c r="S47" s="137"/>
      <c r="T47" s="137"/>
      <c r="U47" s="137"/>
      <c r="V47" s="137"/>
      <c r="W47" s="137"/>
      <c r="X47" s="137"/>
      <c r="Y47" s="137"/>
      <c r="Z47" s="139"/>
    </row>
    <row r="48" spans="1:27" x14ac:dyDescent="0.25">
      <c r="A48" s="533"/>
      <c r="B48" s="425"/>
      <c r="C48" s="346"/>
      <c r="D48" s="347"/>
      <c r="E48" s="244" t="s">
        <v>585</v>
      </c>
      <c r="F48" s="134"/>
      <c r="G48" s="134"/>
      <c r="H48" s="134"/>
      <c r="I48" s="137"/>
      <c r="J48" s="137"/>
      <c r="K48" s="560" t="s">
        <v>9</v>
      </c>
      <c r="L48" s="560"/>
      <c r="M48" s="560"/>
      <c r="N48" s="560"/>
      <c r="O48" s="560"/>
      <c r="P48" s="560"/>
      <c r="Q48" s="560"/>
      <c r="R48" s="560"/>
      <c r="S48" s="560"/>
      <c r="T48" s="560"/>
      <c r="U48" s="560"/>
      <c r="V48" s="560"/>
      <c r="W48" s="560"/>
      <c r="X48" s="560"/>
      <c r="Y48" s="560"/>
      <c r="Z48" s="561"/>
    </row>
    <row r="49" spans="1:26" s="1" customFormat="1" x14ac:dyDescent="0.25">
      <c r="A49" s="562"/>
      <c r="B49" s="563"/>
      <c r="C49" s="564"/>
      <c r="D49" s="565"/>
      <c r="E49" s="140"/>
      <c r="F49" s="141"/>
      <c r="G49" s="141"/>
      <c r="H49" s="141"/>
      <c r="I49" s="142"/>
      <c r="J49" s="142"/>
      <c r="K49" s="566" t="s">
        <v>8</v>
      </c>
      <c r="L49" s="566"/>
      <c r="M49" s="566"/>
      <c r="N49" s="566"/>
      <c r="O49" s="566"/>
      <c r="P49" s="566"/>
      <c r="Q49" s="566"/>
      <c r="R49" s="566"/>
      <c r="S49" s="566"/>
      <c r="T49" s="566"/>
      <c r="U49" s="566"/>
      <c r="V49" s="566"/>
      <c r="W49" s="566"/>
      <c r="X49" s="566"/>
      <c r="Y49" s="566"/>
      <c r="Z49" s="567"/>
    </row>
  </sheetData>
  <mergeCells count="226">
    <mergeCell ref="E42:F42"/>
    <mergeCell ref="S41:Z41"/>
    <mergeCell ref="E41:F41"/>
    <mergeCell ref="S34:Z34"/>
    <mergeCell ref="K34:R3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7:B27"/>
    <mergeCell ref="C27:D27"/>
    <mergeCell ref="E27:F27"/>
    <mergeCell ref="G27:H27"/>
    <mergeCell ref="I27:J27"/>
    <mergeCell ref="K27:R27"/>
    <mergeCell ref="S27:Z27"/>
    <mergeCell ref="A25:B25"/>
    <mergeCell ref="C25:D25"/>
    <mergeCell ref="E25:F25"/>
    <mergeCell ref="G25:H25"/>
    <mergeCell ref="I25:J25"/>
    <mergeCell ref="K25:R25"/>
    <mergeCell ref="K26:R26"/>
    <mergeCell ref="I26:J26"/>
    <mergeCell ref="S26:Z26"/>
    <mergeCell ref="S28:Z28"/>
    <mergeCell ref="K29:L29"/>
    <mergeCell ref="M29:R29"/>
    <mergeCell ref="S29:T29"/>
    <mergeCell ref="U29:Z29"/>
    <mergeCell ref="A30:B30"/>
    <mergeCell ref="C30:D30"/>
    <mergeCell ref="E30:F30"/>
    <mergeCell ref="G30:H30"/>
    <mergeCell ref="I30:J30"/>
    <mergeCell ref="A28:B28"/>
    <mergeCell ref="C28:D28"/>
    <mergeCell ref="E28:F28"/>
    <mergeCell ref="G28:H28"/>
    <mergeCell ref="I28:J28"/>
    <mergeCell ref="K28:R28"/>
    <mergeCell ref="K30:R30"/>
    <mergeCell ref="S30:Z30"/>
    <mergeCell ref="A31:B31"/>
    <mergeCell ref="C31:D31"/>
    <mergeCell ref="E31:F31"/>
    <mergeCell ref="G31:H31"/>
    <mergeCell ref="I31:J31"/>
    <mergeCell ref="K31:R31"/>
    <mergeCell ref="S31:Z31"/>
    <mergeCell ref="S32:Z32"/>
    <mergeCell ref="A33:B33"/>
    <mergeCell ref="C33:D33"/>
    <mergeCell ref="E33:F33"/>
    <mergeCell ref="G33:H33"/>
    <mergeCell ref="I33:J33"/>
    <mergeCell ref="K33:R33"/>
    <mergeCell ref="S33:Z33"/>
    <mergeCell ref="A32:B32"/>
    <mergeCell ref="C32:D32"/>
    <mergeCell ref="E32:F32"/>
    <mergeCell ref="G32:H32"/>
    <mergeCell ref="I32:J32"/>
    <mergeCell ref="K32:R32"/>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E34:F34"/>
    <mergeCell ref="A48:B48"/>
    <mergeCell ref="C48:D48"/>
    <mergeCell ref="K48:Z48"/>
    <mergeCell ref="A49:B49"/>
    <mergeCell ref="C49:D49"/>
    <mergeCell ref="K49:Z49"/>
    <mergeCell ref="S43:Z43"/>
    <mergeCell ref="A45:B45"/>
    <mergeCell ref="C45:D45"/>
    <mergeCell ref="A46:B46"/>
    <mergeCell ref="C46:D46"/>
    <mergeCell ref="A47:B47"/>
    <mergeCell ref="C47:D47"/>
    <mergeCell ref="A43:B43"/>
    <mergeCell ref="C43:D43"/>
    <mergeCell ref="E43:F43"/>
    <mergeCell ref="G43:H43"/>
    <mergeCell ref="I43:J43"/>
    <mergeCell ref="K43:R43"/>
    <mergeCell ref="A38:B38"/>
    <mergeCell ref="C38:D38"/>
    <mergeCell ref="E38:F38"/>
    <mergeCell ref="G38:H38"/>
  </mergeCells>
  <conditionalFormatting sqref="A10 C10 E10 G10 K10 S10 A16 C16 E16 G16 K16 S16 A22 C22 E22 G22 K22 S22 A29 C29 E29 G29 K29 S29 A36 C36 E36 G36 K36 S36 A44 C44">
    <cfRule type="expression" dxfId="23" priority="3">
      <formula>MONTH(A10)&lt;&gt;MONTH($A$1)</formula>
    </cfRule>
    <cfRule type="expression" dxfId="22" priority="4">
      <formula>OR(WEEKDAY(A10,1)=1,WEEKDAY(A10,1)=7)</formula>
    </cfRule>
  </conditionalFormatting>
  <conditionalFormatting sqref="I10 I16 I22 I29 I36">
    <cfRule type="expression" dxfId="21" priority="1">
      <formula>MONTH(I10)&lt;&gt;MONTH($A$1)</formula>
    </cfRule>
    <cfRule type="expression" dxfId="20" priority="2">
      <formula>OR(WEEKDAY(I10,1)=1,WEEKDAY(I10,1)=7)</formula>
    </cfRule>
  </conditionalFormatting>
  <hyperlinks>
    <hyperlink ref="K49" r:id="rId1" xr:uid="{28B121E2-F591-4A0D-AA26-5AAFF19B84BA}"/>
    <hyperlink ref="K48:Z48" r:id="rId2" display="Calendar Templates by Vertex42" xr:uid="{9F65DE81-5BD1-4726-9371-B53EA7096251}"/>
    <hyperlink ref="K49:Z49" r:id="rId3" display="https://www.vertex42.com/calendars/" xr:uid="{A28C0F92-FBE5-4D59-8F82-B0E2CDB09C20}"/>
  </hyperlinks>
  <printOptions horizontalCentered="1" verticalCentered="1"/>
  <pageMargins left="0.23622047244094491" right="0.23622047244094491" top="0.74803149606299213" bottom="0.74803149606299213" header="0.31496062992125984" footer="0.31496062992125984"/>
  <pageSetup paperSize="9" scale="83" orientation="landscape" verticalDpi="0"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EF391-E3D6-4169-9107-028E01EA351E}">
  <sheetPr>
    <pageSetUpPr fitToPage="1"/>
  </sheetPr>
  <dimension ref="A1:AA49"/>
  <sheetViews>
    <sheetView topLeftCell="A21" workbookViewId="0">
      <selection activeCell="G41" sqref="G41:H41"/>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44805</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44802</v>
      </c>
      <c r="B9" s="374"/>
      <c r="C9" s="374">
        <f>C10</f>
        <v>44803</v>
      </c>
      <c r="D9" s="374"/>
      <c r="E9" s="374">
        <f>E10</f>
        <v>44804</v>
      </c>
      <c r="F9" s="374"/>
      <c r="G9" s="374">
        <f>G10</f>
        <v>44805</v>
      </c>
      <c r="H9" s="374"/>
      <c r="I9" s="374">
        <f>I10</f>
        <v>44806</v>
      </c>
      <c r="J9" s="374"/>
      <c r="K9" s="374">
        <f>K10</f>
        <v>44807</v>
      </c>
      <c r="L9" s="374"/>
      <c r="M9" s="374"/>
      <c r="N9" s="374"/>
      <c r="O9" s="374"/>
      <c r="P9" s="374"/>
      <c r="Q9" s="374"/>
      <c r="R9" s="374"/>
      <c r="S9" s="374">
        <f>S10</f>
        <v>44808</v>
      </c>
      <c r="T9" s="374"/>
      <c r="U9" s="374"/>
      <c r="V9" s="374"/>
      <c r="W9" s="374"/>
      <c r="X9" s="374"/>
      <c r="Y9" s="374"/>
      <c r="Z9" s="375"/>
    </row>
    <row r="10" spans="1:27" s="1" customFormat="1" ht="18.5" x14ac:dyDescent="0.25">
      <c r="A10" s="135">
        <f>$A$1-(WEEKDAY($A$1,1)-(start_day-1))-IF((WEEKDAY($A$1,1)-(start_day-1))&lt;=0,7,0)+1</f>
        <v>44802</v>
      </c>
      <c r="B10" s="254"/>
      <c r="C10" s="252">
        <f>A10+1</f>
        <v>44803</v>
      </c>
      <c r="D10" s="253"/>
      <c r="E10" s="252">
        <f>C10+1</f>
        <v>44804</v>
      </c>
      <c r="F10" s="253"/>
      <c r="G10" s="252">
        <f>E10+1</f>
        <v>44805</v>
      </c>
      <c r="H10" s="253"/>
      <c r="I10" s="252">
        <f>G10+1</f>
        <v>44806</v>
      </c>
      <c r="J10" s="253"/>
      <c r="K10" s="360">
        <f>I10+1</f>
        <v>44807</v>
      </c>
      <c r="L10" s="361"/>
      <c r="M10" s="362"/>
      <c r="N10" s="362"/>
      <c r="O10" s="362"/>
      <c r="P10" s="362"/>
      <c r="Q10" s="362"/>
      <c r="R10" s="363"/>
      <c r="S10" s="364">
        <f>K10+1</f>
        <v>44808</v>
      </c>
      <c r="T10" s="365"/>
      <c r="U10" s="366"/>
      <c r="V10" s="366"/>
      <c r="W10" s="366"/>
      <c r="X10" s="366"/>
      <c r="Y10" s="366"/>
      <c r="Z10" s="536"/>
    </row>
    <row r="11" spans="1:27" s="1" customFormat="1" x14ac:dyDescent="0.25">
      <c r="A11" s="527" t="s">
        <v>787</v>
      </c>
      <c r="B11" s="529"/>
      <c r="C11" s="527" t="s">
        <v>787</v>
      </c>
      <c r="D11" s="529"/>
      <c r="E11" s="527" t="s">
        <v>787</v>
      </c>
      <c r="F11" s="529"/>
      <c r="G11" s="527" t="s">
        <v>787</v>
      </c>
      <c r="H11" s="529"/>
      <c r="I11" s="527" t="s">
        <v>787</v>
      </c>
      <c r="J11" s="529"/>
      <c r="K11" s="527" t="s">
        <v>787</v>
      </c>
      <c r="L11" s="620"/>
      <c r="M11" s="620"/>
      <c r="N11" s="620"/>
      <c r="O11" s="620"/>
      <c r="P11" s="620"/>
      <c r="Q11" s="620"/>
      <c r="R11" s="529"/>
      <c r="S11" s="527" t="s">
        <v>787</v>
      </c>
      <c r="T11" s="620"/>
      <c r="U11" s="620"/>
      <c r="V11" s="620"/>
      <c r="W11" s="620"/>
      <c r="X11" s="620"/>
      <c r="Y11" s="620"/>
      <c r="Z11" s="621"/>
    </row>
    <row r="12" spans="1:27" s="1" customFormat="1" x14ac:dyDescent="0.25">
      <c r="A12" s="533" t="s">
        <v>864</v>
      </c>
      <c r="B12" s="425"/>
      <c r="C12" s="346" t="s">
        <v>37</v>
      </c>
      <c r="D12" s="347"/>
      <c r="E12" s="346" t="s">
        <v>56</v>
      </c>
      <c r="F12" s="347"/>
      <c r="G12" s="346" t="s">
        <v>26</v>
      </c>
      <c r="H12" s="347"/>
      <c r="I12" s="667" t="s">
        <v>825</v>
      </c>
      <c r="J12" s="669"/>
      <c r="K12" s="527" t="s">
        <v>788</v>
      </c>
      <c r="L12" s="620"/>
      <c r="M12" s="620"/>
      <c r="N12" s="620"/>
      <c r="O12" s="620"/>
      <c r="P12" s="620"/>
      <c r="Q12" s="620"/>
      <c r="R12" s="529"/>
      <c r="S12" s="527" t="s">
        <v>789</v>
      </c>
      <c r="T12" s="620"/>
      <c r="U12" s="620"/>
      <c r="V12" s="620"/>
      <c r="W12" s="620"/>
      <c r="X12" s="620"/>
      <c r="Y12" s="620"/>
      <c r="Z12" s="621"/>
    </row>
    <row r="13" spans="1:27" s="1" customFormat="1" x14ac:dyDescent="0.25">
      <c r="A13" s="533" t="s">
        <v>865</v>
      </c>
      <c r="B13" s="425"/>
      <c r="C13" s="346"/>
      <c r="D13" s="347"/>
      <c r="E13" s="346" t="s">
        <v>451</v>
      </c>
      <c r="F13" s="347"/>
      <c r="G13" s="381" t="s">
        <v>939</v>
      </c>
      <c r="H13" s="382"/>
      <c r="I13" s="381" t="s">
        <v>956</v>
      </c>
      <c r="J13" s="382"/>
      <c r="K13" s="527" t="s">
        <v>789</v>
      </c>
      <c r="L13" s="620"/>
      <c r="M13" s="620"/>
      <c r="N13" s="620"/>
      <c r="O13" s="620"/>
      <c r="P13" s="620"/>
      <c r="Q13" s="620"/>
      <c r="R13" s="529"/>
      <c r="S13" s="376" t="s">
        <v>899</v>
      </c>
      <c r="T13" s="506"/>
      <c r="U13" s="506"/>
      <c r="V13" s="506"/>
      <c r="W13" s="506"/>
      <c r="X13" s="506"/>
      <c r="Y13" s="506"/>
      <c r="Z13" s="580"/>
    </row>
    <row r="14" spans="1:27" s="1" customFormat="1" x14ac:dyDescent="0.25">
      <c r="A14" s="546" t="s">
        <v>368</v>
      </c>
      <c r="B14" s="506"/>
      <c r="C14" s="346"/>
      <c r="D14" s="347"/>
      <c r="E14" s="381" t="s">
        <v>981</v>
      </c>
      <c r="F14" s="382"/>
      <c r="G14" s="346" t="s">
        <v>1062</v>
      </c>
      <c r="H14" s="347"/>
      <c r="I14" s="381" t="s">
        <v>370</v>
      </c>
      <c r="J14" s="382"/>
      <c r="K14" s="381" t="s">
        <v>920</v>
      </c>
      <c r="L14" s="542"/>
      <c r="M14" s="542"/>
      <c r="N14" s="542"/>
      <c r="O14" s="542"/>
      <c r="P14" s="542"/>
      <c r="Q14" s="542"/>
      <c r="R14" s="382"/>
      <c r="S14" s="376" t="s">
        <v>919</v>
      </c>
      <c r="T14" s="506"/>
      <c r="U14" s="506"/>
      <c r="V14" s="506"/>
      <c r="W14" s="506"/>
      <c r="X14" s="506"/>
      <c r="Y14" s="506"/>
      <c r="Z14" s="580"/>
    </row>
    <row r="15" spans="1:27" s="1" customFormat="1" x14ac:dyDescent="0.25">
      <c r="A15" s="306"/>
      <c r="B15" s="305"/>
      <c r="C15" s="301"/>
      <c r="D15" s="302"/>
      <c r="E15" s="656" t="s">
        <v>61</v>
      </c>
      <c r="F15" s="657"/>
      <c r="G15" s="301"/>
      <c r="H15" s="302"/>
      <c r="I15" s="381"/>
      <c r="J15" s="382"/>
      <c r="K15" s="381"/>
      <c r="L15" s="542"/>
      <c r="M15" s="542"/>
      <c r="N15" s="542"/>
      <c r="O15" s="542"/>
      <c r="P15" s="542"/>
      <c r="Q15" s="542"/>
      <c r="R15" s="382"/>
      <c r="S15" s="344" t="s">
        <v>1047</v>
      </c>
      <c r="T15" s="425"/>
      <c r="U15" s="425"/>
      <c r="V15" s="425"/>
      <c r="W15" s="425"/>
      <c r="X15" s="425"/>
      <c r="Y15" s="425"/>
      <c r="Z15" s="540"/>
    </row>
    <row r="16" spans="1:27" s="2" customFormat="1" ht="13.25" customHeight="1" x14ac:dyDescent="0.25">
      <c r="A16" s="544"/>
      <c r="B16" s="351"/>
      <c r="C16" s="352"/>
      <c r="D16" s="353"/>
      <c r="E16" s="402" t="s">
        <v>898</v>
      </c>
      <c r="F16" s="403"/>
      <c r="G16" s="352"/>
      <c r="H16" s="353"/>
      <c r="I16" s="352"/>
      <c r="J16" s="353"/>
      <c r="K16" s="672"/>
      <c r="L16" s="700"/>
      <c r="M16" s="700"/>
      <c r="N16" s="700"/>
      <c r="O16" s="700"/>
      <c r="P16" s="700"/>
      <c r="Q16" s="700"/>
      <c r="R16" s="673"/>
      <c r="S16" s="350"/>
      <c r="T16" s="351"/>
      <c r="U16" s="351"/>
      <c r="V16" s="351"/>
      <c r="W16" s="351"/>
      <c r="X16" s="351"/>
      <c r="Y16" s="351"/>
      <c r="Z16" s="543"/>
      <c r="AA16" s="1"/>
    </row>
    <row r="17" spans="1:27" s="1" customFormat="1" ht="18.5" x14ac:dyDescent="0.25">
      <c r="A17" s="135">
        <f>S10+1</f>
        <v>44809</v>
      </c>
      <c r="B17" s="254"/>
      <c r="C17" s="252">
        <f>A17+1</f>
        <v>44810</v>
      </c>
      <c r="D17" s="253"/>
      <c r="E17" s="252">
        <f>C17+1</f>
        <v>44811</v>
      </c>
      <c r="F17" s="253"/>
      <c r="G17" s="252">
        <f>E17+1</f>
        <v>44812</v>
      </c>
      <c r="H17" s="253"/>
      <c r="I17" s="252">
        <f>G17+1</f>
        <v>44813</v>
      </c>
      <c r="J17" s="253"/>
      <c r="K17" s="360">
        <f>I17+1</f>
        <v>44814</v>
      </c>
      <c r="L17" s="361"/>
      <c r="M17" s="362"/>
      <c r="N17" s="362"/>
      <c r="O17" s="362"/>
      <c r="P17" s="362"/>
      <c r="Q17" s="362"/>
      <c r="R17" s="363"/>
      <c r="S17" s="364">
        <f>K17+1</f>
        <v>44815</v>
      </c>
      <c r="T17" s="365"/>
      <c r="U17" s="366"/>
      <c r="V17" s="366"/>
      <c r="W17" s="366"/>
      <c r="X17" s="366"/>
      <c r="Y17" s="366"/>
      <c r="Z17" s="536"/>
    </row>
    <row r="18" spans="1:27" s="1" customFormat="1" x14ac:dyDescent="0.25">
      <c r="A18" s="527" t="s">
        <v>787</v>
      </c>
      <c r="B18" s="529"/>
      <c r="C18" s="346"/>
      <c r="D18" s="347"/>
      <c r="E18" s="667" t="s">
        <v>826</v>
      </c>
      <c r="F18" s="669"/>
      <c r="G18" s="667" t="s">
        <v>826</v>
      </c>
      <c r="H18" s="669"/>
      <c r="I18" s="400" t="s">
        <v>868</v>
      </c>
      <c r="J18" s="401"/>
      <c r="K18" s="400" t="s">
        <v>868</v>
      </c>
      <c r="L18" s="585"/>
      <c r="M18" s="585"/>
      <c r="N18" s="585"/>
      <c r="O18" s="585"/>
      <c r="P18" s="585"/>
      <c r="Q18" s="585"/>
      <c r="R18" s="401"/>
      <c r="S18" s="456" t="s">
        <v>868</v>
      </c>
      <c r="T18" s="559"/>
      <c r="U18" s="559"/>
      <c r="V18" s="559"/>
      <c r="W18" s="559"/>
      <c r="X18" s="559"/>
      <c r="Y18" s="559"/>
      <c r="Z18" s="584"/>
    </row>
    <row r="19" spans="1:27" s="1" customFormat="1" x14ac:dyDescent="0.25">
      <c r="A19" s="533" t="s">
        <v>67</v>
      </c>
      <c r="B19" s="425"/>
      <c r="C19" s="346"/>
      <c r="D19" s="347"/>
      <c r="E19" s="346" t="s">
        <v>867</v>
      </c>
      <c r="F19" s="347"/>
      <c r="G19" s="656" t="s">
        <v>922</v>
      </c>
      <c r="H19" s="657"/>
      <c r="I19" s="346"/>
      <c r="J19" s="347"/>
      <c r="K19" s="381" t="s">
        <v>918</v>
      </c>
      <c r="L19" s="542"/>
      <c r="M19" s="542"/>
      <c r="N19" s="542"/>
      <c r="O19" s="542"/>
      <c r="P19" s="542"/>
      <c r="Q19" s="542"/>
      <c r="R19" s="382"/>
      <c r="S19" s="376"/>
      <c r="T19" s="506"/>
      <c r="U19" s="506"/>
      <c r="V19" s="506"/>
      <c r="W19" s="506"/>
      <c r="X19" s="506"/>
      <c r="Y19" s="506"/>
      <c r="Z19" s="580"/>
    </row>
    <row r="20" spans="1:27" s="1" customFormat="1" x14ac:dyDescent="0.25">
      <c r="A20" s="533" t="s">
        <v>866</v>
      </c>
      <c r="B20" s="425"/>
      <c r="C20" s="346"/>
      <c r="D20" s="347"/>
      <c r="E20" s="346" t="s">
        <v>450</v>
      </c>
      <c r="F20" s="347"/>
      <c r="G20" s="346"/>
      <c r="H20" s="347"/>
      <c r="I20" s="346"/>
      <c r="J20" s="347"/>
      <c r="K20" s="381" t="s">
        <v>901</v>
      </c>
      <c r="L20" s="542"/>
      <c r="M20" s="542"/>
      <c r="N20" s="542"/>
      <c r="O20" s="542"/>
      <c r="P20" s="542"/>
      <c r="Q20" s="542"/>
      <c r="R20" s="382"/>
      <c r="S20" s="344"/>
      <c r="T20" s="425"/>
      <c r="U20" s="425"/>
      <c r="V20" s="425"/>
      <c r="W20" s="425"/>
      <c r="X20" s="425"/>
      <c r="Y20" s="425"/>
      <c r="Z20" s="540"/>
    </row>
    <row r="21" spans="1:27" s="1" customFormat="1" x14ac:dyDescent="0.25">
      <c r="A21" s="533"/>
      <c r="B21" s="425"/>
      <c r="C21" s="346"/>
      <c r="D21" s="347"/>
      <c r="E21" s="381" t="s">
        <v>900</v>
      </c>
      <c r="F21" s="382"/>
      <c r="G21" s="346"/>
      <c r="H21" s="347"/>
      <c r="I21" s="346"/>
      <c r="J21" s="347"/>
      <c r="K21" s="381" t="s">
        <v>902</v>
      </c>
      <c r="L21" s="542"/>
      <c r="M21" s="542"/>
      <c r="N21" s="542"/>
      <c r="O21" s="542"/>
      <c r="P21" s="542"/>
      <c r="Q21" s="542"/>
      <c r="R21" s="382"/>
      <c r="S21" s="344"/>
      <c r="T21" s="425"/>
      <c r="U21" s="425"/>
      <c r="V21" s="425"/>
      <c r="W21" s="425"/>
      <c r="X21" s="425"/>
      <c r="Y21" s="425"/>
      <c r="Z21" s="540"/>
    </row>
    <row r="22" spans="1:27" s="1" customFormat="1" x14ac:dyDescent="0.25">
      <c r="A22" s="336"/>
      <c r="B22" s="334"/>
      <c r="C22" s="329"/>
      <c r="D22" s="330"/>
      <c r="E22" s="346" t="s">
        <v>609</v>
      </c>
      <c r="F22" s="347"/>
      <c r="G22" s="329"/>
      <c r="H22" s="330"/>
      <c r="I22" s="329"/>
      <c r="J22" s="330"/>
      <c r="K22" s="331"/>
      <c r="L22" s="339"/>
      <c r="M22" s="339"/>
      <c r="N22" s="339"/>
      <c r="O22" s="339"/>
      <c r="P22" s="339"/>
      <c r="Q22" s="339"/>
      <c r="R22" s="332"/>
      <c r="S22" s="328"/>
      <c r="T22" s="334"/>
      <c r="U22" s="334"/>
      <c r="V22" s="334"/>
      <c r="W22" s="334"/>
      <c r="X22" s="334"/>
      <c r="Y22" s="334"/>
      <c r="Z22" s="337"/>
    </row>
    <row r="23" spans="1:27" s="1" customFormat="1" x14ac:dyDescent="0.25">
      <c r="A23" s="264"/>
      <c r="B23" s="263"/>
      <c r="C23" s="261"/>
      <c r="D23" s="262"/>
      <c r="E23" s="381" t="s">
        <v>982</v>
      </c>
      <c r="F23" s="382"/>
      <c r="G23" s="261"/>
      <c r="H23" s="262"/>
      <c r="I23" s="261"/>
      <c r="J23" s="262"/>
      <c r="K23" s="381" t="s">
        <v>903</v>
      </c>
      <c r="L23" s="542"/>
      <c r="M23" s="542"/>
      <c r="N23" s="542"/>
      <c r="O23" s="542"/>
      <c r="P23" s="542"/>
      <c r="Q23" s="542"/>
      <c r="R23" s="382"/>
      <c r="S23" s="344"/>
      <c r="T23" s="425"/>
      <c r="U23" s="425"/>
      <c r="V23" s="425"/>
      <c r="W23" s="425"/>
      <c r="X23" s="425"/>
      <c r="Y23" s="425"/>
      <c r="Z23" s="540"/>
    </row>
    <row r="24" spans="1:27" s="2" customFormat="1" ht="13.25" customHeight="1" x14ac:dyDescent="0.25">
      <c r="A24" s="544"/>
      <c r="B24" s="351"/>
      <c r="C24" s="352"/>
      <c r="D24" s="353"/>
      <c r="E24" s="346" t="s">
        <v>63</v>
      </c>
      <c r="F24" s="347"/>
      <c r="G24" s="352"/>
      <c r="H24" s="353"/>
      <c r="I24" s="352"/>
      <c r="J24" s="353"/>
      <c r="K24" s="402" t="s">
        <v>660</v>
      </c>
      <c r="L24" s="650"/>
      <c r="M24" s="650"/>
      <c r="N24" s="650"/>
      <c r="O24" s="650"/>
      <c r="P24" s="650"/>
      <c r="Q24" s="650"/>
      <c r="R24" s="403"/>
      <c r="S24" s="350"/>
      <c r="T24" s="351"/>
      <c r="U24" s="351"/>
      <c r="V24" s="351"/>
      <c r="W24" s="351"/>
      <c r="X24" s="351"/>
      <c r="Y24" s="351"/>
      <c r="Z24" s="543"/>
      <c r="AA24" s="1"/>
    </row>
    <row r="25" spans="1:27" s="1" customFormat="1" ht="18.5" x14ac:dyDescent="0.25">
      <c r="A25" s="135">
        <f>S17+1</f>
        <v>44816</v>
      </c>
      <c r="B25" s="254"/>
      <c r="C25" s="252">
        <f>A25+1</f>
        <v>44817</v>
      </c>
      <c r="D25" s="253"/>
      <c r="E25" s="252">
        <f>C25+1</f>
        <v>44818</v>
      </c>
      <c r="F25" s="253"/>
      <c r="G25" s="252">
        <f>E25+1</f>
        <v>44819</v>
      </c>
      <c r="H25" s="253"/>
      <c r="I25" s="252">
        <f>G25+1</f>
        <v>44820</v>
      </c>
      <c r="J25" s="253"/>
      <c r="K25" s="360">
        <f>I25+1</f>
        <v>44821</v>
      </c>
      <c r="L25" s="361"/>
      <c r="M25" s="362"/>
      <c r="N25" s="362"/>
      <c r="O25" s="362"/>
      <c r="P25" s="362"/>
      <c r="Q25" s="362"/>
      <c r="R25" s="363"/>
      <c r="S25" s="364">
        <f>K25+1</f>
        <v>44822</v>
      </c>
      <c r="T25" s="365"/>
      <c r="U25" s="366"/>
      <c r="V25" s="366"/>
      <c r="W25" s="366"/>
      <c r="X25" s="366"/>
      <c r="Y25" s="366"/>
      <c r="Z25" s="536"/>
    </row>
    <row r="26" spans="1:27" s="1" customFormat="1" x14ac:dyDescent="0.25">
      <c r="A26" s="533" t="s">
        <v>869</v>
      </c>
      <c r="B26" s="425"/>
      <c r="C26" s="346" t="s">
        <v>933</v>
      </c>
      <c r="D26" s="347"/>
      <c r="E26" s="346" t="s">
        <v>60</v>
      </c>
      <c r="F26" s="347"/>
      <c r="G26" s="346" t="s">
        <v>26</v>
      </c>
      <c r="H26" s="347"/>
      <c r="I26" s="400" t="s">
        <v>870</v>
      </c>
      <c r="J26" s="401"/>
      <c r="K26" s="527" t="s">
        <v>790</v>
      </c>
      <c r="L26" s="620"/>
      <c r="M26" s="620"/>
      <c r="N26" s="620"/>
      <c r="O26" s="620"/>
      <c r="P26" s="620"/>
      <c r="Q26" s="620"/>
      <c r="R26" s="529"/>
      <c r="S26" s="456" t="s">
        <v>870</v>
      </c>
      <c r="T26" s="559"/>
      <c r="U26" s="559"/>
      <c r="V26" s="559"/>
      <c r="W26" s="559"/>
      <c r="X26" s="559"/>
      <c r="Y26" s="559"/>
      <c r="Z26" s="584"/>
    </row>
    <row r="27" spans="1:27" s="1" customFormat="1" x14ac:dyDescent="0.25">
      <c r="A27" s="533"/>
      <c r="B27" s="425"/>
      <c r="C27" s="346"/>
      <c r="D27" s="347"/>
      <c r="E27" s="346" t="s">
        <v>67</v>
      </c>
      <c r="F27" s="347"/>
      <c r="G27" s="381" t="s">
        <v>904</v>
      </c>
      <c r="H27" s="382"/>
      <c r="I27" s="346"/>
      <c r="J27" s="347"/>
      <c r="K27" s="527" t="s">
        <v>791</v>
      </c>
      <c r="L27" s="620"/>
      <c r="M27" s="620"/>
      <c r="N27" s="620"/>
      <c r="O27" s="620"/>
      <c r="P27" s="620"/>
      <c r="Q27" s="620"/>
      <c r="R27" s="529"/>
      <c r="S27" s="344" t="s">
        <v>493</v>
      </c>
      <c r="T27" s="425"/>
      <c r="U27" s="425"/>
      <c r="V27" s="425"/>
      <c r="W27" s="425"/>
      <c r="X27" s="425"/>
      <c r="Y27" s="425"/>
      <c r="Z27" s="540"/>
    </row>
    <row r="28" spans="1:27" s="1" customFormat="1" x14ac:dyDescent="0.25">
      <c r="A28" s="533"/>
      <c r="B28" s="425"/>
      <c r="C28" s="346"/>
      <c r="D28" s="347"/>
      <c r="E28" s="381" t="s">
        <v>983</v>
      </c>
      <c r="F28" s="382"/>
      <c r="G28" s="346"/>
      <c r="H28" s="347"/>
      <c r="I28" s="346"/>
      <c r="J28" s="347"/>
      <c r="K28" s="400" t="s">
        <v>870</v>
      </c>
      <c r="L28" s="585"/>
      <c r="M28" s="585"/>
      <c r="N28" s="585"/>
      <c r="O28" s="585"/>
      <c r="P28" s="585"/>
      <c r="Q28" s="585"/>
      <c r="R28" s="401"/>
      <c r="S28" s="344"/>
      <c r="T28" s="425"/>
      <c r="U28" s="425"/>
      <c r="V28" s="425"/>
      <c r="W28" s="425"/>
      <c r="X28" s="425"/>
      <c r="Y28" s="425"/>
      <c r="Z28" s="540"/>
    </row>
    <row r="29" spans="1:27" s="1" customFormat="1" x14ac:dyDescent="0.25">
      <c r="A29" s="533"/>
      <c r="B29" s="425"/>
      <c r="C29" s="346"/>
      <c r="D29" s="347"/>
      <c r="E29" s="346" t="s">
        <v>947</v>
      </c>
      <c r="F29" s="347"/>
      <c r="G29" s="346"/>
      <c r="H29" s="347"/>
      <c r="I29" s="346"/>
      <c r="J29" s="347"/>
      <c r="K29" s="381" t="s">
        <v>727</v>
      </c>
      <c r="L29" s="542"/>
      <c r="M29" s="542"/>
      <c r="N29" s="542"/>
      <c r="O29" s="542"/>
      <c r="P29" s="542"/>
      <c r="Q29" s="542"/>
      <c r="R29" s="382"/>
      <c r="S29" s="344"/>
      <c r="T29" s="425"/>
      <c r="U29" s="425"/>
      <c r="V29" s="425"/>
      <c r="W29" s="425"/>
      <c r="X29" s="425"/>
      <c r="Y29" s="425"/>
      <c r="Z29" s="540"/>
    </row>
    <row r="30" spans="1:27" s="2" customFormat="1" x14ac:dyDescent="0.25">
      <c r="A30" s="544"/>
      <c r="B30" s="351"/>
      <c r="C30" s="352"/>
      <c r="D30" s="353"/>
      <c r="E30" s="352" t="s">
        <v>63</v>
      </c>
      <c r="F30" s="353"/>
      <c r="G30" s="352"/>
      <c r="H30" s="353"/>
      <c r="I30" s="352"/>
      <c r="J30" s="353"/>
      <c r="K30" s="352"/>
      <c r="L30" s="357"/>
      <c r="M30" s="357"/>
      <c r="N30" s="357"/>
      <c r="O30" s="357"/>
      <c r="P30" s="357"/>
      <c r="Q30" s="357"/>
      <c r="R30" s="353"/>
      <c r="S30" s="350"/>
      <c r="T30" s="351"/>
      <c r="U30" s="351"/>
      <c r="V30" s="351"/>
      <c r="W30" s="351"/>
      <c r="X30" s="351"/>
      <c r="Y30" s="351"/>
      <c r="Z30" s="543"/>
      <c r="AA30" s="1"/>
    </row>
    <row r="31" spans="1:27" s="1" customFormat="1" ht="18.5" x14ac:dyDescent="0.25">
      <c r="A31" s="135">
        <f>S25+1</f>
        <v>44823</v>
      </c>
      <c r="B31" s="254"/>
      <c r="C31" s="252">
        <f>A31+1</f>
        <v>44824</v>
      </c>
      <c r="D31" s="253"/>
      <c r="E31" s="252">
        <f>C31+1</f>
        <v>44825</v>
      </c>
      <c r="F31" s="253"/>
      <c r="G31" s="252">
        <f>E31+1</f>
        <v>44826</v>
      </c>
      <c r="H31" s="253"/>
      <c r="I31" s="252">
        <f>G31+1</f>
        <v>44827</v>
      </c>
      <c r="J31" s="253"/>
      <c r="K31" s="360">
        <f>I31+1</f>
        <v>44828</v>
      </c>
      <c r="L31" s="361"/>
      <c r="M31" s="362"/>
      <c r="N31" s="362"/>
      <c r="O31" s="362"/>
      <c r="P31" s="362"/>
      <c r="Q31" s="362"/>
      <c r="R31" s="363"/>
      <c r="S31" s="364">
        <f>K31+1</f>
        <v>44829</v>
      </c>
      <c r="T31" s="365"/>
      <c r="U31" s="366"/>
      <c r="V31" s="366"/>
      <c r="W31" s="366"/>
      <c r="X31" s="366"/>
      <c r="Y31" s="366"/>
      <c r="Z31" s="536"/>
    </row>
    <row r="32" spans="1:27" s="1" customFormat="1" x14ac:dyDescent="0.25">
      <c r="A32" s="533" t="s">
        <v>845</v>
      </c>
      <c r="B32" s="425"/>
      <c r="C32" s="346" t="s">
        <v>58</v>
      </c>
      <c r="D32" s="347"/>
      <c r="E32" s="346" t="s">
        <v>61</v>
      </c>
      <c r="F32" s="347"/>
      <c r="G32" s="346" t="s">
        <v>35</v>
      </c>
      <c r="H32" s="347"/>
      <c r="I32" s="368"/>
      <c r="J32" s="370"/>
      <c r="K32" s="346" t="s">
        <v>112</v>
      </c>
      <c r="L32" s="541"/>
      <c r="M32" s="541"/>
      <c r="N32" s="541"/>
      <c r="O32" s="541"/>
      <c r="P32" s="541"/>
      <c r="Q32" s="541"/>
      <c r="R32" s="347"/>
      <c r="S32" s="376" t="s">
        <v>563</v>
      </c>
      <c r="T32" s="506"/>
      <c r="U32" s="506"/>
      <c r="V32" s="506"/>
      <c r="W32" s="506"/>
      <c r="X32" s="506"/>
      <c r="Y32" s="506"/>
      <c r="Z32" s="580"/>
    </row>
    <row r="33" spans="1:27" s="1" customFormat="1" x14ac:dyDescent="0.25">
      <c r="A33" s="533" t="s">
        <v>1065</v>
      </c>
      <c r="B33" s="425"/>
      <c r="C33" s="346"/>
      <c r="D33" s="347"/>
      <c r="E33" s="346" t="s">
        <v>837</v>
      </c>
      <c r="F33" s="347"/>
      <c r="G33" s="346"/>
      <c r="H33" s="347"/>
      <c r="I33" s="346"/>
      <c r="J33" s="347"/>
      <c r="K33" s="400" t="s">
        <v>944</v>
      </c>
      <c r="L33" s="585"/>
      <c r="M33" s="585"/>
      <c r="N33" s="585"/>
      <c r="O33" s="585"/>
      <c r="P33" s="585"/>
      <c r="Q33" s="585"/>
      <c r="R33" s="401"/>
      <c r="S33" s="456" t="s">
        <v>943</v>
      </c>
      <c r="T33" s="559"/>
      <c r="U33" s="559"/>
      <c r="V33" s="559"/>
      <c r="W33" s="559"/>
      <c r="X33" s="559"/>
      <c r="Y33" s="559"/>
      <c r="Z33" s="584"/>
    </row>
    <row r="34" spans="1:27" s="1" customFormat="1" x14ac:dyDescent="0.25">
      <c r="A34" s="533"/>
      <c r="B34" s="425"/>
      <c r="C34" s="346"/>
      <c r="D34" s="347"/>
      <c r="E34" s="381" t="s">
        <v>905</v>
      </c>
      <c r="F34" s="382"/>
      <c r="G34" s="346"/>
      <c r="H34" s="347"/>
      <c r="I34" s="346"/>
      <c r="J34" s="347"/>
      <c r="K34" s="381" t="s">
        <v>940</v>
      </c>
      <c r="L34" s="542"/>
      <c r="M34" s="542"/>
      <c r="N34" s="542"/>
      <c r="O34" s="542"/>
      <c r="P34" s="542"/>
      <c r="Q34" s="542"/>
      <c r="R34" s="382"/>
      <c r="S34" s="376" t="s">
        <v>896</v>
      </c>
      <c r="T34" s="506"/>
      <c r="U34" s="506"/>
      <c r="V34" s="506"/>
      <c r="W34" s="506"/>
      <c r="X34" s="506"/>
      <c r="Y34" s="506"/>
      <c r="Z34" s="580"/>
    </row>
    <row r="35" spans="1:27" s="1" customFormat="1" x14ac:dyDescent="0.25">
      <c r="A35" s="336"/>
      <c r="B35" s="334"/>
      <c r="C35" s="329"/>
      <c r="D35" s="330"/>
      <c r="E35" s="346" t="s">
        <v>609</v>
      </c>
      <c r="F35" s="347"/>
      <c r="G35" s="329"/>
      <c r="H35" s="330"/>
      <c r="I35" s="329"/>
      <c r="J35" s="330"/>
      <c r="K35" s="331"/>
      <c r="L35" s="339"/>
      <c r="M35" s="339"/>
      <c r="N35" s="339"/>
      <c r="O35" s="339"/>
      <c r="P35" s="339"/>
      <c r="Q35" s="339"/>
      <c r="R35" s="332"/>
      <c r="S35" s="333"/>
      <c r="T35" s="335"/>
      <c r="U35" s="335"/>
      <c r="V35" s="335"/>
      <c r="W35" s="335"/>
      <c r="X35" s="335"/>
      <c r="Y35" s="335"/>
      <c r="Z35" s="340"/>
    </row>
    <row r="36" spans="1:27" s="1" customFormat="1" x14ac:dyDescent="0.25">
      <c r="A36" s="533"/>
      <c r="B36" s="425"/>
      <c r="C36" s="346"/>
      <c r="D36" s="347"/>
      <c r="E36" s="346" t="s">
        <v>948</v>
      </c>
      <c r="F36" s="347"/>
      <c r="G36" s="346"/>
      <c r="H36" s="347"/>
      <c r="I36" s="346"/>
      <c r="J36" s="347"/>
      <c r="K36" s="381" t="s">
        <v>952</v>
      </c>
      <c r="L36" s="542"/>
      <c r="M36" s="542"/>
      <c r="N36" s="542"/>
      <c r="O36" s="542"/>
      <c r="P36" s="542"/>
      <c r="Q36" s="542"/>
      <c r="R36" s="382"/>
      <c r="S36" s="378"/>
      <c r="T36" s="491"/>
      <c r="U36" s="491"/>
      <c r="V36" s="491"/>
      <c r="W36" s="491"/>
      <c r="X36" s="491"/>
      <c r="Y36" s="491"/>
      <c r="Z36" s="593"/>
    </row>
    <row r="37" spans="1:27" s="2" customFormat="1" x14ac:dyDescent="0.25">
      <c r="A37" s="544"/>
      <c r="B37" s="351"/>
      <c r="C37" s="352"/>
      <c r="D37" s="353"/>
      <c r="E37" s="352"/>
      <c r="F37" s="353"/>
      <c r="G37" s="352"/>
      <c r="H37" s="353"/>
      <c r="I37" s="352"/>
      <c r="J37" s="353"/>
      <c r="K37" s="656"/>
      <c r="L37" s="665"/>
      <c r="M37" s="665"/>
      <c r="N37" s="665"/>
      <c r="O37" s="665"/>
      <c r="P37" s="665"/>
      <c r="Q37" s="665"/>
      <c r="R37" s="657"/>
      <c r="S37" s="350"/>
      <c r="T37" s="351"/>
      <c r="U37" s="351"/>
      <c r="V37" s="351"/>
      <c r="W37" s="351"/>
      <c r="X37" s="351"/>
      <c r="Y37" s="351"/>
      <c r="Z37" s="543"/>
      <c r="AA37" s="1"/>
    </row>
    <row r="38" spans="1:27" s="1" customFormat="1" ht="18.5" x14ac:dyDescent="0.25">
      <c r="A38" s="135">
        <f>S31+1</f>
        <v>44830</v>
      </c>
      <c r="B38" s="254"/>
      <c r="C38" s="252">
        <f>A38+1</f>
        <v>44831</v>
      </c>
      <c r="D38" s="253"/>
      <c r="E38" s="252">
        <f>C38+1</f>
        <v>44832</v>
      </c>
      <c r="F38" s="253"/>
      <c r="G38" s="252">
        <f>E38+1</f>
        <v>44833</v>
      </c>
      <c r="H38" s="253"/>
      <c r="I38" s="252">
        <f>G38+1</f>
        <v>44834</v>
      </c>
      <c r="J38" s="253"/>
      <c r="K38" s="360">
        <f>I38+1</f>
        <v>44835</v>
      </c>
      <c r="L38" s="361"/>
      <c r="M38" s="362"/>
      <c r="N38" s="362"/>
      <c r="O38" s="362"/>
      <c r="P38" s="362"/>
      <c r="Q38" s="362"/>
      <c r="R38" s="363"/>
      <c r="S38" s="364">
        <f>K38+1</f>
        <v>44836</v>
      </c>
      <c r="T38" s="365"/>
      <c r="U38" s="366"/>
      <c r="V38" s="366"/>
      <c r="W38" s="366"/>
      <c r="X38" s="366"/>
      <c r="Y38" s="366"/>
      <c r="Z38" s="536"/>
    </row>
    <row r="39" spans="1:27" s="1" customFormat="1" x14ac:dyDescent="0.25">
      <c r="A39" s="533" t="s">
        <v>63</v>
      </c>
      <c r="B39" s="425"/>
      <c r="C39" s="346"/>
      <c r="D39" s="347"/>
      <c r="E39" s="346" t="s">
        <v>63</v>
      </c>
      <c r="F39" s="347"/>
      <c r="G39" s="346" t="s">
        <v>26</v>
      </c>
      <c r="H39" s="347"/>
      <c r="I39" s="381" t="s">
        <v>138</v>
      </c>
      <c r="J39" s="382"/>
      <c r="K39" s="527" t="s">
        <v>792</v>
      </c>
      <c r="L39" s="620"/>
      <c r="M39" s="620"/>
      <c r="N39" s="620"/>
      <c r="O39" s="620"/>
      <c r="P39" s="620"/>
      <c r="Q39" s="620"/>
      <c r="R39" s="529"/>
      <c r="S39" s="376" t="s">
        <v>376</v>
      </c>
      <c r="T39" s="506"/>
      <c r="U39" s="506"/>
      <c r="V39" s="506"/>
      <c r="W39" s="506"/>
      <c r="X39" s="506"/>
      <c r="Y39" s="506"/>
      <c r="Z39" s="580"/>
    </row>
    <row r="40" spans="1:27" s="1" customFormat="1" x14ac:dyDescent="0.25">
      <c r="A40" s="533" t="s">
        <v>1066</v>
      </c>
      <c r="B40" s="425"/>
      <c r="C40" s="346"/>
      <c r="D40" s="347"/>
      <c r="E40" s="346" t="s">
        <v>871</v>
      </c>
      <c r="F40" s="347"/>
      <c r="G40" s="346" t="s">
        <v>35</v>
      </c>
      <c r="H40" s="347"/>
      <c r="I40" s="346"/>
      <c r="J40" s="347"/>
      <c r="K40" s="381" t="s">
        <v>138</v>
      </c>
      <c r="L40" s="542"/>
      <c r="M40" s="542"/>
      <c r="N40" s="542"/>
      <c r="O40" s="542"/>
      <c r="P40" s="542"/>
      <c r="Q40" s="542"/>
      <c r="R40" s="382"/>
      <c r="S40" s="344" t="s">
        <v>872</v>
      </c>
      <c r="T40" s="425"/>
      <c r="U40" s="425"/>
      <c r="V40" s="425"/>
      <c r="W40" s="425"/>
      <c r="X40" s="425"/>
      <c r="Y40" s="425"/>
      <c r="Z40" s="540"/>
    </row>
    <row r="41" spans="1:27" s="1" customFormat="1" x14ac:dyDescent="0.25">
      <c r="A41" s="533"/>
      <c r="B41" s="425"/>
      <c r="C41" s="346"/>
      <c r="D41" s="347"/>
      <c r="E41" s="346" t="s">
        <v>1066</v>
      </c>
      <c r="F41" s="347"/>
      <c r="G41" s="346"/>
      <c r="H41" s="347"/>
      <c r="I41" s="346"/>
      <c r="J41" s="347"/>
      <c r="K41" s="400" t="s">
        <v>1057</v>
      </c>
      <c r="L41" s="585"/>
      <c r="M41" s="585"/>
      <c r="N41" s="585"/>
      <c r="O41" s="585"/>
      <c r="P41" s="585"/>
      <c r="Q41" s="585"/>
      <c r="R41" s="401"/>
      <c r="S41" s="344"/>
      <c r="T41" s="425"/>
      <c r="U41" s="425"/>
      <c r="V41" s="425"/>
      <c r="W41" s="425"/>
      <c r="X41" s="425"/>
      <c r="Y41" s="425"/>
      <c r="Z41" s="540"/>
    </row>
    <row r="42" spans="1:27" s="1" customFormat="1" x14ac:dyDescent="0.25">
      <c r="A42" s="533"/>
      <c r="B42" s="425"/>
      <c r="C42" s="346"/>
      <c r="D42" s="347"/>
      <c r="E42" s="346" t="s">
        <v>1068</v>
      </c>
      <c r="F42" s="347"/>
      <c r="G42" s="346"/>
      <c r="H42" s="347"/>
      <c r="I42" s="346"/>
      <c r="J42" s="347"/>
      <c r="K42" s="346"/>
      <c r="L42" s="541"/>
      <c r="M42" s="541"/>
      <c r="N42" s="541"/>
      <c r="O42" s="541"/>
      <c r="P42" s="541"/>
      <c r="Q42" s="541"/>
      <c r="R42" s="347"/>
      <c r="S42" s="344"/>
      <c r="T42" s="425"/>
      <c r="U42" s="425"/>
      <c r="V42" s="425"/>
      <c r="W42" s="425"/>
      <c r="X42" s="425"/>
      <c r="Y42" s="425"/>
      <c r="Z42" s="540"/>
    </row>
    <row r="43" spans="1:27" s="2" customFormat="1" x14ac:dyDescent="0.25">
      <c r="A43" s="544"/>
      <c r="B43" s="351"/>
      <c r="C43" s="352"/>
      <c r="D43" s="353"/>
      <c r="E43" s="352"/>
      <c r="F43" s="353"/>
      <c r="G43" s="352"/>
      <c r="H43" s="353"/>
      <c r="I43" s="352"/>
      <c r="J43" s="353"/>
      <c r="K43" s="352"/>
      <c r="L43" s="357"/>
      <c r="M43" s="357"/>
      <c r="N43" s="357"/>
      <c r="O43" s="357"/>
      <c r="P43" s="357"/>
      <c r="Q43" s="357"/>
      <c r="R43" s="353"/>
      <c r="S43" s="350"/>
      <c r="T43" s="351"/>
      <c r="U43" s="351"/>
      <c r="V43" s="351"/>
      <c r="W43" s="351"/>
      <c r="X43" s="351"/>
      <c r="Y43" s="351"/>
      <c r="Z43" s="543"/>
      <c r="AA43" s="1"/>
    </row>
    <row r="44" spans="1:27" ht="18.5" x14ac:dyDescent="0.3">
      <c r="A44" s="135">
        <f>S38+1</f>
        <v>44837</v>
      </c>
      <c r="B44" s="254"/>
      <c r="C44" s="252">
        <f>A44+1</f>
        <v>44838</v>
      </c>
      <c r="D44" s="253"/>
      <c r="E44" s="56" t="s">
        <v>0</v>
      </c>
      <c r="F44" s="57"/>
      <c r="G44" s="57"/>
      <c r="H44" s="57"/>
      <c r="I44" s="57"/>
      <c r="J44" s="57"/>
      <c r="K44" s="57"/>
      <c r="L44" s="57"/>
      <c r="M44" s="57"/>
      <c r="N44" s="57"/>
      <c r="O44" s="57"/>
      <c r="P44" s="57"/>
      <c r="Q44" s="57"/>
      <c r="R44" s="57"/>
      <c r="S44" s="57"/>
      <c r="T44" s="57"/>
      <c r="U44" s="57"/>
      <c r="V44" s="57"/>
      <c r="W44" s="57"/>
      <c r="X44" s="57"/>
      <c r="Y44" s="57"/>
      <c r="Z44" s="136"/>
    </row>
    <row r="45" spans="1:27" x14ac:dyDescent="0.25">
      <c r="A45" s="587"/>
      <c r="B45" s="491"/>
      <c r="C45" s="346" t="s">
        <v>461</v>
      </c>
      <c r="D45" s="347"/>
      <c r="E45" s="114" t="s">
        <v>383</v>
      </c>
      <c r="F45" s="134"/>
      <c r="G45" s="134"/>
      <c r="H45" s="134"/>
      <c r="I45" s="137"/>
      <c r="J45" s="137"/>
      <c r="K45" s="137"/>
      <c r="L45" s="137"/>
      <c r="M45" s="137"/>
      <c r="N45" s="137"/>
      <c r="O45" s="137"/>
      <c r="P45" s="137"/>
      <c r="Q45" s="137"/>
      <c r="R45" s="137"/>
      <c r="S45" s="137"/>
      <c r="T45" s="137"/>
      <c r="U45" s="137"/>
      <c r="V45" s="137"/>
      <c r="W45" s="137"/>
      <c r="X45" s="137"/>
      <c r="Y45" s="137"/>
      <c r="Z45" s="138"/>
    </row>
    <row r="46" spans="1:27" x14ac:dyDescent="0.25">
      <c r="A46" s="587"/>
      <c r="B46" s="491"/>
      <c r="C46" s="381" t="s">
        <v>906</v>
      </c>
      <c r="D46" s="382"/>
      <c r="E46" s="117" t="s">
        <v>483</v>
      </c>
      <c r="F46" s="134"/>
      <c r="G46" s="134"/>
      <c r="H46" s="134"/>
      <c r="I46" s="137"/>
      <c r="J46" s="137"/>
      <c r="K46" s="137"/>
      <c r="L46" s="137"/>
      <c r="M46" s="137"/>
      <c r="N46" s="137"/>
      <c r="O46" s="137"/>
      <c r="P46" s="137"/>
      <c r="Q46" s="137"/>
      <c r="R46" s="137"/>
      <c r="S46" s="137"/>
      <c r="T46" s="137"/>
      <c r="U46" s="137"/>
      <c r="V46" s="137"/>
      <c r="W46" s="137"/>
      <c r="X46" s="137"/>
      <c r="Y46" s="137"/>
      <c r="Z46" s="139"/>
    </row>
    <row r="47" spans="1:27" x14ac:dyDescent="0.25">
      <c r="A47" s="533"/>
      <c r="B47" s="425"/>
      <c r="C47" s="346"/>
      <c r="D47" s="347"/>
      <c r="E47" s="118" t="s">
        <v>683</v>
      </c>
      <c r="F47" s="134"/>
      <c r="G47" s="134"/>
      <c r="H47" s="134"/>
      <c r="I47" s="137"/>
      <c r="J47" s="137"/>
      <c r="K47" s="137"/>
      <c r="L47" s="137"/>
      <c r="M47" s="137"/>
      <c r="N47" s="137"/>
      <c r="O47" s="137"/>
      <c r="P47" s="137"/>
      <c r="Q47" s="137"/>
      <c r="R47" s="137"/>
      <c r="S47" s="137"/>
      <c r="T47" s="137"/>
      <c r="U47" s="137"/>
      <c r="V47" s="137"/>
      <c r="W47" s="137"/>
      <c r="X47" s="137"/>
      <c r="Y47" s="137"/>
      <c r="Z47" s="139"/>
    </row>
    <row r="48" spans="1:27" x14ac:dyDescent="0.25">
      <c r="A48" s="533"/>
      <c r="B48" s="425"/>
      <c r="C48" s="346"/>
      <c r="D48" s="347"/>
      <c r="E48" s="244" t="s">
        <v>585</v>
      </c>
      <c r="F48" s="134"/>
      <c r="G48" s="134"/>
      <c r="H48" s="134"/>
      <c r="I48" s="137"/>
      <c r="J48" s="137"/>
      <c r="K48" s="560" t="s">
        <v>9</v>
      </c>
      <c r="L48" s="560"/>
      <c r="M48" s="560"/>
      <c r="N48" s="560"/>
      <c r="O48" s="560"/>
      <c r="P48" s="560"/>
      <c r="Q48" s="560"/>
      <c r="R48" s="560"/>
      <c r="S48" s="560"/>
      <c r="T48" s="560"/>
      <c r="U48" s="560"/>
      <c r="V48" s="560"/>
      <c r="W48" s="560"/>
      <c r="X48" s="560"/>
      <c r="Y48" s="560"/>
      <c r="Z48" s="561"/>
    </row>
    <row r="49" spans="1:26" s="1" customFormat="1" x14ac:dyDescent="0.25">
      <c r="A49" s="562"/>
      <c r="B49" s="563"/>
      <c r="C49" s="564"/>
      <c r="D49" s="565"/>
      <c r="E49" s="140"/>
      <c r="F49" s="141"/>
      <c r="G49" s="141"/>
      <c r="H49" s="141"/>
      <c r="I49" s="142"/>
      <c r="J49" s="142"/>
      <c r="K49" s="566" t="s">
        <v>8</v>
      </c>
      <c r="L49" s="566"/>
      <c r="M49" s="566"/>
      <c r="N49" s="566"/>
      <c r="O49" s="566"/>
      <c r="P49" s="566"/>
      <c r="Q49" s="566"/>
      <c r="R49" s="566"/>
      <c r="S49" s="566"/>
      <c r="T49" s="566"/>
      <c r="U49" s="566"/>
      <c r="V49" s="566"/>
      <c r="W49" s="566"/>
      <c r="X49" s="566"/>
      <c r="Y49" s="566"/>
      <c r="Z49" s="567"/>
    </row>
  </sheetData>
  <mergeCells count="226">
    <mergeCell ref="E22:F22"/>
    <mergeCell ref="E35:F35"/>
    <mergeCell ref="E15:F15"/>
    <mergeCell ref="S23:Z23"/>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6:Z16"/>
    <mergeCell ref="K17:L17"/>
    <mergeCell ref="M17:R17"/>
    <mergeCell ref="S17:T17"/>
    <mergeCell ref="U17:Z17"/>
    <mergeCell ref="A18:B18"/>
    <mergeCell ref="C18:D18"/>
    <mergeCell ref="E18:F18"/>
    <mergeCell ref="G18:H18"/>
    <mergeCell ref="I18:J18"/>
    <mergeCell ref="A16:B16"/>
    <mergeCell ref="C16:D16"/>
    <mergeCell ref="E16:F16"/>
    <mergeCell ref="G16:H16"/>
    <mergeCell ref="I16:J16"/>
    <mergeCell ref="K16:R16"/>
    <mergeCell ref="K18:R18"/>
    <mergeCell ref="S18:Z18"/>
    <mergeCell ref="A19:B19"/>
    <mergeCell ref="C19:D19"/>
    <mergeCell ref="E19:F19"/>
    <mergeCell ref="G19:H19"/>
    <mergeCell ref="I19:J19"/>
    <mergeCell ref="K19:R19"/>
    <mergeCell ref="S19:Z19"/>
    <mergeCell ref="S20:Z20"/>
    <mergeCell ref="A21:B21"/>
    <mergeCell ref="C21:D21"/>
    <mergeCell ref="E21:F21"/>
    <mergeCell ref="G21:H21"/>
    <mergeCell ref="I21:J21"/>
    <mergeCell ref="K21:R21"/>
    <mergeCell ref="S21:Z21"/>
    <mergeCell ref="A20:B20"/>
    <mergeCell ref="C20:D20"/>
    <mergeCell ref="E20:F20"/>
    <mergeCell ref="G20:H20"/>
    <mergeCell ref="I20:J20"/>
    <mergeCell ref="K20:R20"/>
    <mergeCell ref="S24:Z24"/>
    <mergeCell ref="K25:L25"/>
    <mergeCell ref="M25:R25"/>
    <mergeCell ref="S25:T25"/>
    <mergeCell ref="U25:Z25"/>
    <mergeCell ref="A26:B26"/>
    <mergeCell ref="C26:D26"/>
    <mergeCell ref="E26:F26"/>
    <mergeCell ref="G26:H26"/>
    <mergeCell ref="I26:J26"/>
    <mergeCell ref="A24:B24"/>
    <mergeCell ref="C24:D24"/>
    <mergeCell ref="E24:F24"/>
    <mergeCell ref="G24:H24"/>
    <mergeCell ref="I24:J24"/>
    <mergeCell ref="K24:R24"/>
    <mergeCell ref="K26:R26"/>
    <mergeCell ref="S26:Z26"/>
    <mergeCell ref="A27:B27"/>
    <mergeCell ref="C27:D27"/>
    <mergeCell ref="E27:F27"/>
    <mergeCell ref="G27:H27"/>
    <mergeCell ref="I27:J27"/>
    <mergeCell ref="K27:R27"/>
    <mergeCell ref="S27:Z27"/>
    <mergeCell ref="S28:Z28"/>
    <mergeCell ref="A29:B29"/>
    <mergeCell ref="C29:D29"/>
    <mergeCell ref="E29:F29"/>
    <mergeCell ref="G29:H29"/>
    <mergeCell ref="I29:J29"/>
    <mergeCell ref="K29:R29"/>
    <mergeCell ref="S29:Z29"/>
    <mergeCell ref="A28:B28"/>
    <mergeCell ref="C28:D28"/>
    <mergeCell ref="E28:F28"/>
    <mergeCell ref="G28:H28"/>
    <mergeCell ref="I28:J28"/>
    <mergeCell ref="K28:R28"/>
    <mergeCell ref="S30:Z30"/>
    <mergeCell ref="K31:L31"/>
    <mergeCell ref="M31:R31"/>
    <mergeCell ref="S31:T31"/>
    <mergeCell ref="U31:Z31"/>
    <mergeCell ref="A32:B32"/>
    <mergeCell ref="C32:D32"/>
    <mergeCell ref="E32:F32"/>
    <mergeCell ref="G32:H32"/>
    <mergeCell ref="I32:J32"/>
    <mergeCell ref="A30:B30"/>
    <mergeCell ref="C30:D30"/>
    <mergeCell ref="E30:F30"/>
    <mergeCell ref="G30:H30"/>
    <mergeCell ref="I30:J30"/>
    <mergeCell ref="K30:R30"/>
    <mergeCell ref="K32:R32"/>
    <mergeCell ref="S32:Z32"/>
    <mergeCell ref="A33:B33"/>
    <mergeCell ref="C33:D33"/>
    <mergeCell ref="E33:F33"/>
    <mergeCell ref="G33:H33"/>
    <mergeCell ref="I33:J33"/>
    <mergeCell ref="K33:R33"/>
    <mergeCell ref="S33:Z33"/>
    <mergeCell ref="S34:Z34"/>
    <mergeCell ref="A36:B36"/>
    <mergeCell ref="C36:D36"/>
    <mergeCell ref="E36:F36"/>
    <mergeCell ref="G36:H36"/>
    <mergeCell ref="I36:J36"/>
    <mergeCell ref="K36:R36"/>
    <mergeCell ref="S36:Z36"/>
    <mergeCell ref="A34:B34"/>
    <mergeCell ref="C34:D34"/>
    <mergeCell ref="E34:F34"/>
    <mergeCell ref="G34:H34"/>
    <mergeCell ref="I34:J34"/>
    <mergeCell ref="K34:R34"/>
    <mergeCell ref="S37:Z37"/>
    <mergeCell ref="K38:L38"/>
    <mergeCell ref="M38:R38"/>
    <mergeCell ref="S38:T38"/>
    <mergeCell ref="U38:Z38"/>
    <mergeCell ref="A39:B39"/>
    <mergeCell ref="C39:D39"/>
    <mergeCell ref="E39:F39"/>
    <mergeCell ref="G39:H39"/>
    <mergeCell ref="I39:J39"/>
    <mergeCell ref="A37:B37"/>
    <mergeCell ref="C37:D37"/>
    <mergeCell ref="E37:F37"/>
    <mergeCell ref="G37:H37"/>
    <mergeCell ref="I37:J37"/>
    <mergeCell ref="K37:R37"/>
    <mergeCell ref="K39:R39"/>
    <mergeCell ref="S39:Z39"/>
    <mergeCell ref="A40:B40"/>
    <mergeCell ref="C40:D40"/>
    <mergeCell ref="E40:F40"/>
    <mergeCell ref="G40:H40"/>
    <mergeCell ref="I40:J40"/>
    <mergeCell ref="K40:R40"/>
    <mergeCell ref="S40:Z40"/>
    <mergeCell ref="S41:Z41"/>
    <mergeCell ref="A42:B42"/>
    <mergeCell ref="C42:D42"/>
    <mergeCell ref="E42:F42"/>
    <mergeCell ref="G42:H42"/>
    <mergeCell ref="I42:J42"/>
    <mergeCell ref="K42:R42"/>
    <mergeCell ref="S42:Z42"/>
    <mergeCell ref="A41:B41"/>
    <mergeCell ref="C41:D41"/>
    <mergeCell ref="E41:F41"/>
    <mergeCell ref="G41:H41"/>
    <mergeCell ref="I41:J41"/>
    <mergeCell ref="K41:R41"/>
    <mergeCell ref="S15:Z15"/>
    <mergeCell ref="I15:J15"/>
    <mergeCell ref="K15:R15"/>
    <mergeCell ref="E23:F23"/>
    <mergeCell ref="K23:R23"/>
    <mergeCell ref="A48:B48"/>
    <mergeCell ref="C48:D48"/>
    <mergeCell ref="K48:Z48"/>
    <mergeCell ref="A49:B49"/>
    <mergeCell ref="C49:D49"/>
    <mergeCell ref="K49:Z49"/>
    <mergeCell ref="S43:Z43"/>
    <mergeCell ref="A45:B45"/>
    <mergeCell ref="C45:D45"/>
    <mergeCell ref="A46:B46"/>
    <mergeCell ref="C46:D46"/>
    <mergeCell ref="A47:B47"/>
    <mergeCell ref="C47:D47"/>
    <mergeCell ref="A43:B43"/>
    <mergeCell ref="C43:D43"/>
    <mergeCell ref="E43:F43"/>
    <mergeCell ref="G43:H43"/>
    <mergeCell ref="I43:J43"/>
    <mergeCell ref="K43:R43"/>
  </mergeCells>
  <conditionalFormatting sqref="A10 C10 E10 G10 K10 S10 A17 C17 E17 G17 K17 S17 A25 C25 E25 G25 K25 S25 A31 C31 E31 G31 K31 S31 A38 C38 E38 G38 K38 S38 A44 C44">
    <cfRule type="expression" dxfId="19" priority="3">
      <formula>MONTH(A10)&lt;&gt;MONTH($A$1)</formula>
    </cfRule>
    <cfRule type="expression" dxfId="18" priority="4">
      <formula>OR(WEEKDAY(A10,1)=1,WEEKDAY(A10,1)=7)</formula>
    </cfRule>
  </conditionalFormatting>
  <conditionalFormatting sqref="I10 I17 I25 I31 I38">
    <cfRule type="expression" dxfId="17" priority="1">
      <formula>MONTH(I10)&lt;&gt;MONTH($A$1)</formula>
    </cfRule>
    <cfRule type="expression" dxfId="16" priority="2">
      <formula>OR(WEEKDAY(I10,1)=1,WEEKDAY(I10,1)=7)</formula>
    </cfRule>
  </conditionalFormatting>
  <hyperlinks>
    <hyperlink ref="K49" r:id="rId1" xr:uid="{202BFA03-D4AE-4E47-BC05-FE686D81D062}"/>
    <hyperlink ref="K48:Z48" r:id="rId2" display="Calendar Templates by Vertex42" xr:uid="{30192360-D639-4E56-BB11-EC0245300E2F}"/>
    <hyperlink ref="K49:Z49" r:id="rId3" display="https://www.vertex42.com/calendars/" xr:uid="{5F7545AB-B403-4BC7-B764-B4E5C76FA940}"/>
  </hyperlinks>
  <printOptions horizontalCentered="1" verticalCentered="1"/>
  <pageMargins left="0.23622047244094491" right="0.23622047244094491" top="0.74803149606299213" bottom="0.74803149606299213" header="0.31496062992125984" footer="0.31496062992125984"/>
  <pageSetup paperSize="9" scale="83" orientation="landscape" verticalDpi="0"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0A0E0-B68B-422F-932C-46812925A11F}">
  <sheetPr>
    <pageSetUpPr fitToPage="1"/>
  </sheetPr>
  <dimension ref="A1:AA45"/>
  <sheetViews>
    <sheetView tabSelected="1" workbookViewId="0">
      <selection activeCell="K15" sqref="K15:R15"/>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44835</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44830</v>
      </c>
      <c r="B9" s="374"/>
      <c r="C9" s="374">
        <f>C10</f>
        <v>44831</v>
      </c>
      <c r="D9" s="374"/>
      <c r="E9" s="374">
        <f>E10</f>
        <v>44832</v>
      </c>
      <c r="F9" s="374"/>
      <c r="G9" s="374">
        <f>G10</f>
        <v>44833</v>
      </c>
      <c r="H9" s="374"/>
      <c r="I9" s="374">
        <f>I10</f>
        <v>44834</v>
      </c>
      <c r="J9" s="374"/>
      <c r="K9" s="374">
        <f>K10</f>
        <v>44835</v>
      </c>
      <c r="L9" s="374"/>
      <c r="M9" s="374"/>
      <c r="N9" s="374"/>
      <c r="O9" s="374"/>
      <c r="P9" s="374"/>
      <c r="Q9" s="374"/>
      <c r="R9" s="374"/>
      <c r="S9" s="374">
        <f>S10</f>
        <v>44836</v>
      </c>
      <c r="T9" s="374"/>
      <c r="U9" s="374"/>
      <c r="V9" s="374"/>
      <c r="W9" s="374"/>
      <c r="X9" s="374"/>
      <c r="Y9" s="374"/>
      <c r="Z9" s="375"/>
    </row>
    <row r="10" spans="1:27" s="1" customFormat="1" ht="18.5" x14ac:dyDescent="0.25">
      <c r="A10" s="135">
        <f>$A$1-(WEEKDAY($A$1,1)-(start_day-1))-IF((WEEKDAY($A$1,1)-(start_day-1))&lt;=0,7,0)+1</f>
        <v>44830</v>
      </c>
      <c r="B10" s="254"/>
      <c r="C10" s="252">
        <f>A10+1</f>
        <v>44831</v>
      </c>
      <c r="D10" s="253"/>
      <c r="E10" s="252">
        <f>C10+1</f>
        <v>44832</v>
      </c>
      <c r="F10" s="253"/>
      <c r="G10" s="252">
        <f>E10+1</f>
        <v>44833</v>
      </c>
      <c r="H10" s="253"/>
      <c r="I10" s="252">
        <f>G10+1</f>
        <v>44834</v>
      </c>
      <c r="J10" s="253"/>
      <c r="K10" s="360">
        <f>I10+1</f>
        <v>44835</v>
      </c>
      <c r="L10" s="361"/>
      <c r="M10" s="362"/>
      <c r="N10" s="362"/>
      <c r="O10" s="362"/>
      <c r="P10" s="362"/>
      <c r="Q10" s="362"/>
      <c r="R10" s="363"/>
      <c r="S10" s="364">
        <f>K10+1</f>
        <v>44836</v>
      </c>
      <c r="T10" s="365"/>
      <c r="U10" s="366"/>
      <c r="V10" s="366"/>
      <c r="W10" s="366"/>
      <c r="X10" s="366"/>
      <c r="Y10" s="366"/>
      <c r="Z10" s="536"/>
    </row>
    <row r="11" spans="1:27" s="1" customFormat="1" x14ac:dyDescent="0.25">
      <c r="A11" s="533" t="s">
        <v>63</v>
      </c>
      <c r="B11" s="425"/>
      <c r="C11" s="346"/>
      <c r="D11" s="347"/>
      <c r="E11" s="346" t="s">
        <v>63</v>
      </c>
      <c r="F11" s="347"/>
      <c r="G11" s="346" t="s">
        <v>26</v>
      </c>
      <c r="H11" s="347"/>
      <c r="I11" s="381" t="s">
        <v>138</v>
      </c>
      <c r="J11" s="382"/>
      <c r="K11" s="527" t="s">
        <v>792</v>
      </c>
      <c r="L11" s="620"/>
      <c r="M11" s="620"/>
      <c r="N11" s="620"/>
      <c r="O11" s="620"/>
      <c r="P11" s="620"/>
      <c r="Q11" s="620"/>
      <c r="R11" s="529"/>
      <c r="S11" s="376" t="s">
        <v>376</v>
      </c>
      <c r="T11" s="506"/>
      <c r="U11" s="506"/>
      <c r="V11" s="506"/>
      <c r="W11" s="506"/>
      <c r="X11" s="506"/>
      <c r="Y11" s="506"/>
      <c r="Z11" s="580"/>
    </row>
    <row r="12" spans="1:27" s="1" customFormat="1" x14ac:dyDescent="0.25">
      <c r="A12" s="533"/>
      <c r="B12" s="425"/>
      <c r="C12" s="346"/>
      <c r="D12" s="347"/>
      <c r="E12" s="346"/>
      <c r="F12" s="347"/>
      <c r="G12" s="346"/>
      <c r="H12" s="347"/>
      <c r="I12" s="346"/>
      <c r="J12" s="347"/>
      <c r="K12" s="381" t="s">
        <v>138</v>
      </c>
      <c r="L12" s="542"/>
      <c r="M12" s="542"/>
      <c r="N12" s="542"/>
      <c r="O12" s="542"/>
      <c r="P12" s="542"/>
      <c r="Q12" s="542"/>
      <c r="R12" s="382"/>
      <c r="S12" s="344" t="s">
        <v>872</v>
      </c>
      <c r="T12" s="425"/>
      <c r="U12" s="425"/>
      <c r="V12" s="425"/>
      <c r="W12" s="425"/>
      <c r="X12" s="425"/>
      <c r="Y12" s="425"/>
      <c r="Z12" s="540"/>
    </row>
    <row r="13" spans="1:27" s="1" customFormat="1" x14ac:dyDescent="0.25">
      <c r="A13" s="533"/>
      <c r="B13" s="425"/>
      <c r="C13" s="346"/>
      <c r="D13" s="347"/>
      <c r="E13" s="346"/>
      <c r="F13" s="347"/>
      <c r="G13" s="346"/>
      <c r="H13" s="347"/>
      <c r="I13" s="346"/>
      <c r="J13" s="347"/>
      <c r="K13" s="400" t="s">
        <v>1057</v>
      </c>
      <c r="L13" s="585"/>
      <c r="M13" s="585"/>
      <c r="N13" s="585"/>
      <c r="O13" s="585"/>
      <c r="P13" s="585"/>
      <c r="Q13" s="585"/>
      <c r="R13" s="401"/>
      <c r="S13" s="456" t="s">
        <v>275</v>
      </c>
      <c r="T13" s="559"/>
      <c r="U13" s="559"/>
      <c r="V13" s="559"/>
      <c r="W13" s="559"/>
      <c r="X13" s="559"/>
      <c r="Y13" s="559"/>
      <c r="Z13" s="584"/>
    </row>
    <row r="14" spans="1:27" s="1" customFormat="1" x14ac:dyDescent="0.25">
      <c r="A14" s="533"/>
      <c r="B14" s="425"/>
      <c r="C14" s="346"/>
      <c r="D14" s="347"/>
      <c r="E14" s="346"/>
      <c r="F14" s="347"/>
      <c r="G14" s="346"/>
      <c r="H14" s="347"/>
      <c r="I14" s="346"/>
      <c r="J14" s="347"/>
      <c r="K14" s="400" t="s">
        <v>275</v>
      </c>
      <c r="L14" s="585"/>
      <c r="M14" s="585"/>
      <c r="N14" s="585"/>
      <c r="O14" s="585"/>
      <c r="P14" s="585"/>
      <c r="Q14" s="585"/>
      <c r="R14" s="401"/>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t="s">
        <v>1070</v>
      </c>
      <c r="L15" s="357"/>
      <c r="M15" s="357"/>
      <c r="N15" s="357"/>
      <c r="O15" s="357"/>
      <c r="P15" s="357"/>
      <c r="Q15" s="357"/>
      <c r="R15" s="353"/>
      <c r="S15" s="350"/>
      <c r="T15" s="351"/>
      <c r="U15" s="351"/>
      <c r="V15" s="351"/>
      <c r="W15" s="351"/>
      <c r="X15" s="351"/>
      <c r="Y15" s="351"/>
      <c r="Z15" s="543"/>
      <c r="AA15" s="1"/>
    </row>
    <row r="16" spans="1:27" s="1" customFormat="1" ht="18.5" x14ac:dyDescent="0.25">
      <c r="A16" s="135">
        <f>S10+1</f>
        <v>44837</v>
      </c>
      <c r="B16" s="254"/>
      <c r="C16" s="252">
        <f>A16+1</f>
        <v>44838</v>
      </c>
      <c r="D16" s="253"/>
      <c r="E16" s="252">
        <f>C16+1</f>
        <v>44839</v>
      </c>
      <c r="F16" s="253"/>
      <c r="G16" s="252">
        <f>E16+1</f>
        <v>44840</v>
      </c>
      <c r="H16" s="253"/>
      <c r="I16" s="252">
        <f>G16+1</f>
        <v>44841</v>
      </c>
      <c r="J16" s="253"/>
      <c r="K16" s="360">
        <f>I16+1</f>
        <v>44842</v>
      </c>
      <c r="L16" s="361"/>
      <c r="M16" s="362"/>
      <c r="N16" s="362"/>
      <c r="O16" s="362"/>
      <c r="P16" s="362"/>
      <c r="Q16" s="362"/>
      <c r="R16" s="363"/>
      <c r="S16" s="364">
        <f>K16+1</f>
        <v>44843</v>
      </c>
      <c r="T16" s="365"/>
      <c r="U16" s="366"/>
      <c r="V16" s="366"/>
      <c r="W16" s="366"/>
      <c r="X16" s="366"/>
      <c r="Y16" s="366"/>
      <c r="Z16" s="536"/>
    </row>
    <row r="17" spans="1:27" s="1" customFormat="1" x14ac:dyDescent="0.25">
      <c r="A17" s="546"/>
      <c r="B17" s="506"/>
      <c r="C17" s="346" t="s">
        <v>461</v>
      </c>
      <c r="D17" s="347"/>
      <c r="E17" s="705" t="s">
        <v>1067</v>
      </c>
      <c r="F17" s="707"/>
      <c r="G17" s="381" t="s">
        <v>907</v>
      </c>
      <c r="H17" s="382"/>
      <c r="I17" s="368"/>
      <c r="J17" s="370"/>
      <c r="K17" s="381" t="s">
        <v>375</v>
      </c>
      <c r="L17" s="542"/>
      <c r="M17" s="542"/>
      <c r="N17" s="542"/>
      <c r="O17" s="542"/>
      <c r="P17" s="542"/>
      <c r="Q17" s="542"/>
      <c r="R17" s="382"/>
      <c r="S17" s="527" t="s">
        <v>793</v>
      </c>
      <c r="T17" s="620"/>
      <c r="U17" s="620"/>
      <c r="V17" s="620"/>
      <c r="W17" s="620"/>
      <c r="X17" s="620"/>
      <c r="Y17" s="620"/>
      <c r="Z17" s="621"/>
    </row>
    <row r="18" spans="1:27" s="1" customFormat="1" x14ac:dyDescent="0.25">
      <c r="A18" s="533"/>
      <c r="B18" s="425"/>
      <c r="C18" s="381" t="s">
        <v>906</v>
      </c>
      <c r="D18" s="382"/>
      <c r="E18" s="346"/>
      <c r="F18" s="347"/>
      <c r="G18" s="346"/>
      <c r="H18" s="347"/>
      <c r="I18" s="346"/>
      <c r="J18" s="347"/>
      <c r="K18" s="705"/>
      <c r="L18" s="706"/>
      <c r="M18" s="706"/>
      <c r="N18" s="706"/>
      <c r="O18" s="706"/>
      <c r="P18" s="706"/>
      <c r="Q18" s="706"/>
      <c r="R18" s="707"/>
      <c r="S18" s="456" t="s">
        <v>1058</v>
      </c>
      <c r="T18" s="559"/>
      <c r="U18" s="559"/>
      <c r="V18" s="559"/>
      <c r="W18" s="559"/>
      <c r="X18" s="559"/>
      <c r="Y18" s="559"/>
      <c r="Z18" s="584"/>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t="s">
        <v>1059</v>
      </c>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44844</v>
      </c>
      <c r="B22" s="254"/>
      <c r="C22" s="252">
        <f>A22+1</f>
        <v>44845</v>
      </c>
      <c r="D22" s="253"/>
      <c r="E22" s="252">
        <f>C22+1</f>
        <v>44846</v>
      </c>
      <c r="F22" s="253"/>
      <c r="G22" s="252">
        <f>E22+1</f>
        <v>44847</v>
      </c>
      <c r="H22" s="253"/>
      <c r="I22" s="252">
        <f>G22+1</f>
        <v>44848</v>
      </c>
      <c r="J22" s="253"/>
      <c r="K22" s="360">
        <f>I22+1</f>
        <v>44849</v>
      </c>
      <c r="L22" s="361"/>
      <c r="M22" s="362"/>
      <c r="N22" s="362"/>
      <c r="O22" s="362"/>
      <c r="P22" s="362"/>
      <c r="Q22" s="362"/>
      <c r="R22" s="363"/>
      <c r="S22" s="364">
        <f>K22+1</f>
        <v>44850</v>
      </c>
      <c r="T22" s="365"/>
      <c r="U22" s="366"/>
      <c r="V22" s="366"/>
      <c r="W22" s="366"/>
      <c r="X22" s="366"/>
      <c r="Y22" s="366"/>
      <c r="Z22" s="536"/>
    </row>
    <row r="23" spans="1:27" s="1" customFormat="1" x14ac:dyDescent="0.25">
      <c r="A23" s="587"/>
      <c r="B23" s="491"/>
      <c r="C23" s="581" t="s">
        <v>1061</v>
      </c>
      <c r="D23" s="582"/>
      <c r="E23" s="346" t="s">
        <v>837</v>
      </c>
      <c r="F23" s="347"/>
      <c r="G23" s="346" t="s">
        <v>1054</v>
      </c>
      <c r="H23" s="347"/>
      <c r="I23" s="346" t="s">
        <v>1053</v>
      </c>
      <c r="J23" s="347"/>
      <c r="K23" s="381" t="s">
        <v>908</v>
      </c>
      <c r="L23" s="542"/>
      <c r="M23" s="542"/>
      <c r="N23" s="542"/>
      <c r="O23" s="542"/>
      <c r="P23" s="542"/>
      <c r="Q23" s="542"/>
      <c r="R23" s="382"/>
      <c r="S23" s="376" t="s">
        <v>909</v>
      </c>
      <c r="T23" s="506"/>
      <c r="U23" s="506"/>
      <c r="V23" s="506"/>
      <c r="W23" s="506"/>
      <c r="X23" s="506"/>
      <c r="Y23" s="506"/>
      <c r="Z23" s="580"/>
    </row>
    <row r="24" spans="1:27" s="1" customFormat="1" x14ac:dyDescent="0.25">
      <c r="A24" s="533"/>
      <c r="B24" s="425"/>
      <c r="C24" s="346"/>
      <c r="D24" s="347"/>
      <c r="E24" s="346" t="s">
        <v>1055</v>
      </c>
      <c r="F24" s="347"/>
      <c r="G24" s="346"/>
      <c r="H24" s="347"/>
      <c r="I24" s="346" t="s">
        <v>1054</v>
      </c>
      <c r="J24" s="347"/>
      <c r="K24" s="400" t="s">
        <v>934</v>
      </c>
      <c r="L24" s="585"/>
      <c r="M24" s="585"/>
      <c r="N24" s="585"/>
      <c r="O24" s="585"/>
      <c r="P24" s="585"/>
      <c r="Q24" s="585"/>
      <c r="R24" s="401"/>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81" t="s">
        <v>380</v>
      </c>
      <c r="L25" s="542"/>
      <c r="M25" s="542"/>
      <c r="N25" s="542"/>
      <c r="O25" s="542"/>
      <c r="P25" s="542"/>
      <c r="Q25" s="542"/>
      <c r="R25" s="382"/>
      <c r="S25" s="344"/>
      <c r="T25" s="425"/>
      <c r="U25" s="425"/>
      <c r="V25" s="425"/>
      <c r="W25" s="425"/>
      <c r="X25" s="425"/>
      <c r="Y25" s="425"/>
      <c r="Z25" s="540"/>
    </row>
    <row r="26" spans="1:27" s="1" customFormat="1" x14ac:dyDescent="0.25">
      <c r="A26" s="533" t="s">
        <v>1064</v>
      </c>
      <c r="B26" s="425"/>
      <c r="C26" s="346" t="s">
        <v>1064</v>
      </c>
      <c r="D26" s="347"/>
      <c r="E26" s="346" t="s">
        <v>1064</v>
      </c>
      <c r="F26" s="347"/>
      <c r="G26" s="346" t="s">
        <v>1064</v>
      </c>
      <c r="H26" s="347"/>
      <c r="I26" s="346" t="s">
        <v>1064</v>
      </c>
      <c r="J26" s="347"/>
      <c r="K26" s="346" t="s">
        <v>1064</v>
      </c>
      <c r="L26" s="541"/>
      <c r="M26" s="541"/>
      <c r="N26" s="541"/>
      <c r="O26" s="541"/>
      <c r="P26" s="541"/>
      <c r="Q26" s="541"/>
      <c r="R26" s="347"/>
      <c r="S26" s="344" t="s">
        <v>1064</v>
      </c>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44851</v>
      </c>
      <c r="B28" s="254"/>
      <c r="C28" s="252">
        <f>A28+1</f>
        <v>44852</v>
      </c>
      <c r="D28" s="253"/>
      <c r="E28" s="252">
        <f>C28+1</f>
        <v>44853</v>
      </c>
      <c r="F28" s="253"/>
      <c r="G28" s="252">
        <f>E28+1</f>
        <v>44854</v>
      </c>
      <c r="H28" s="253"/>
      <c r="I28" s="252">
        <f>G28+1</f>
        <v>44855</v>
      </c>
      <c r="J28" s="253"/>
      <c r="K28" s="360">
        <f>I28+1</f>
        <v>44856</v>
      </c>
      <c r="L28" s="361"/>
      <c r="M28" s="362"/>
      <c r="N28" s="362"/>
      <c r="O28" s="362"/>
      <c r="P28" s="362"/>
      <c r="Q28" s="362"/>
      <c r="R28" s="363"/>
      <c r="S28" s="364">
        <f>K28+1</f>
        <v>44857</v>
      </c>
      <c r="T28" s="365"/>
      <c r="U28" s="366"/>
      <c r="V28" s="366"/>
      <c r="W28" s="366"/>
      <c r="X28" s="366"/>
      <c r="Y28" s="366"/>
      <c r="Z28" s="536"/>
    </row>
    <row r="29" spans="1:27" s="1" customFormat="1" x14ac:dyDescent="0.25">
      <c r="A29" s="633" t="s">
        <v>1063</v>
      </c>
      <c r="B29" s="586"/>
      <c r="C29" s="346"/>
      <c r="D29" s="347"/>
      <c r="E29" s="368"/>
      <c r="F29" s="370"/>
      <c r="G29" s="346"/>
      <c r="H29" s="347"/>
      <c r="I29" s="346"/>
      <c r="J29" s="347"/>
      <c r="K29" s="381" t="s">
        <v>910</v>
      </c>
      <c r="L29" s="542"/>
      <c r="M29" s="542"/>
      <c r="N29" s="542"/>
      <c r="O29" s="542"/>
      <c r="P29" s="542"/>
      <c r="Q29" s="542"/>
      <c r="R29" s="382"/>
      <c r="S29" s="344"/>
      <c r="T29" s="425"/>
      <c r="U29" s="425"/>
      <c r="V29" s="425"/>
      <c r="W29" s="425"/>
      <c r="X29" s="425"/>
      <c r="Y29" s="425"/>
      <c r="Z29" s="540"/>
    </row>
    <row r="30" spans="1:27" s="1" customFormat="1" x14ac:dyDescent="0.25">
      <c r="A30" s="533"/>
      <c r="B30" s="425"/>
      <c r="C30" s="346"/>
      <c r="D30" s="347"/>
      <c r="E30" s="368"/>
      <c r="F30" s="370"/>
      <c r="G30" s="346"/>
      <c r="H30" s="347"/>
      <c r="I30" s="346"/>
      <c r="J30" s="347"/>
      <c r="K30" s="346" t="s">
        <v>230</v>
      </c>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581" t="s">
        <v>1017</v>
      </c>
      <c r="L31" s="586"/>
      <c r="M31" s="586"/>
      <c r="N31" s="586"/>
      <c r="O31" s="586"/>
      <c r="P31" s="586"/>
      <c r="Q31" s="586"/>
      <c r="R31" s="582"/>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t="s">
        <v>1069</v>
      </c>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44858</v>
      </c>
      <c r="B34" s="254"/>
      <c r="C34" s="252">
        <f>A34+1</f>
        <v>44859</v>
      </c>
      <c r="D34" s="253"/>
      <c r="E34" s="252">
        <f>C34+1</f>
        <v>44860</v>
      </c>
      <c r="F34" s="253"/>
      <c r="G34" s="252">
        <f>E34+1</f>
        <v>44861</v>
      </c>
      <c r="H34" s="253"/>
      <c r="I34" s="252">
        <f>G34+1</f>
        <v>44862</v>
      </c>
      <c r="J34" s="253"/>
      <c r="K34" s="360">
        <f>I34+1</f>
        <v>44863</v>
      </c>
      <c r="L34" s="361"/>
      <c r="M34" s="362"/>
      <c r="N34" s="362"/>
      <c r="O34" s="362"/>
      <c r="P34" s="362"/>
      <c r="Q34" s="362"/>
      <c r="R34" s="363"/>
      <c r="S34" s="364">
        <f>K34+1</f>
        <v>44864</v>
      </c>
      <c r="T34" s="365"/>
      <c r="U34" s="366"/>
      <c r="V34" s="366"/>
      <c r="W34" s="366"/>
      <c r="X34" s="366"/>
      <c r="Y34" s="366"/>
      <c r="Z34" s="536"/>
    </row>
    <row r="35" spans="1:27" s="1" customFormat="1" x14ac:dyDescent="0.25">
      <c r="A35" s="587"/>
      <c r="B35" s="491"/>
      <c r="C35" s="346"/>
      <c r="D35" s="347"/>
      <c r="E35" s="381" t="s">
        <v>911</v>
      </c>
      <c r="F35" s="382"/>
      <c r="G35" s="381" t="s">
        <v>912</v>
      </c>
      <c r="H35" s="382"/>
      <c r="I35" s="368"/>
      <c r="J35" s="370"/>
      <c r="K35" s="346" t="s">
        <v>935</v>
      </c>
      <c r="L35" s="541"/>
      <c r="M35" s="541"/>
      <c r="N35" s="541"/>
      <c r="O35" s="541"/>
      <c r="P35" s="541"/>
      <c r="Q35" s="541"/>
      <c r="R35" s="347"/>
      <c r="S35" s="378"/>
      <c r="T35" s="491"/>
      <c r="U35" s="491"/>
      <c r="V35" s="491"/>
      <c r="W35" s="491"/>
      <c r="X35" s="491"/>
      <c r="Y35" s="491"/>
      <c r="Z35" s="593"/>
    </row>
    <row r="36" spans="1:27" s="1" customFormat="1" x14ac:dyDescent="0.25">
      <c r="A36" s="533"/>
      <c r="B36" s="425"/>
      <c r="C36" s="346"/>
      <c r="D36" s="347"/>
      <c r="E36" s="346"/>
      <c r="F36" s="347"/>
      <c r="G36" s="346"/>
      <c r="H36" s="347"/>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44865</v>
      </c>
      <c r="B40" s="254"/>
      <c r="C40" s="252">
        <f>A40+1</f>
        <v>44866</v>
      </c>
      <c r="D40" s="253"/>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K45" r:id="rId1" xr:uid="{EB2E8E1F-8166-4CC8-B13E-EBDE054F5B17}"/>
    <hyperlink ref="K44:Z44" r:id="rId2" display="Calendar Templates by Vertex42" xr:uid="{A84A0B04-3B8E-480A-8A08-9CF33A21D51E}"/>
    <hyperlink ref="K45:Z45" r:id="rId3" display="https://www.vertex42.com/calendars/" xr:uid="{9C9D0F50-C136-473E-ACA8-13E3012E0589}"/>
  </hyperlinks>
  <printOptions horizontalCentered="1" verticalCentered="1"/>
  <pageMargins left="0.23622047244094491" right="0.23622047244094491" top="0.74803149606299213" bottom="0.74803149606299213" header="0.31496062992125984" footer="0.31496062992125984"/>
  <pageSetup paperSize="9" scale="83" orientation="landscape" verticalDpi="0"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9FFC-B62A-4317-8AC7-3A25CB7EC7E4}">
  <sheetPr>
    <pageSetUpPr fitToPage="1"/>
  </sheetPr>
  <dimension ref="A1:AA45"/>
  <sheetViews>
    <sheetView topLeftCell="A23" workbookViewId="0">
      <selection activeCell="AA18" sqref="AA18"/>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44866</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44865</v>
      </c>
      <c r="B9" s="374"/>
      <c r="C9" s="374">
        <f>C10</f>
        <v>44866</v>
      </c>
      <c r="D9" s="374"/>
      <c r="E9" s="374">
        <f>E10</f>
        <v>44867</v>
      </c>
      <c r="F9" s="374"/>
      <c r="G9" s="374">
        <f>G10</f>
        <v>44868</v>
      </c>
      <c r="H9" s="374"/>
      <c r="I9" s="374">
        <f>I10</f>
        <v>44869</v>
      </c>
      <c r="J9" s="374"/>
      <c r="K9" s="374">
        <f>K10</f>
        <v>44870</v>
      </c>
      <c r="L9" s="374"/>
      <c r="M9" s="374"/>
      <c r="N9" s="374"/>
      <c r="O9" s="374"/>
      <c r="P9" s="374"/>
      <c r="Q9" s="374"/>
      <c r="R9" s="374"/>
      <c r="S9" s="374">
        <f>S10</f>
        <v>44871</v>
      </c>
      <c r="T9" s="374"/>
      <c r="U9" s="374"/>
      <c r="V9" s="374"/>
      <c r="W9" s="374"/>
      <c r="X9" s="374"/>
      <c r="Y9" s="374"/>
      <c r="Z9" s="375"/>
    </row>
    <row r="10" spans="1:27" s="1" customFormat="1" ht="18.5" x14ac:dyDescent="0.25">
      <c r="A10" s="135">
        <f>$A$1-(WEEKDAY($A$1,1)-(start_day-1))-IF((WEEKDAY($A$1,1)-(start_day-1))&lt;=0,7,0)+1</f>
        <v>44865</v>
      </c>
      <c r="B10" s="254"/>
      <c r="C10" s="252">
        <f>A10+1</f>
        <v>44866</v>
      </c>
      <c r="D10" s="253"/>
      <c r="E10" s="252">
        <f>C10+1</f>
        <v>44867</v>
      </c>
      <c r="F10" s="253"/>
      <c r="G10" s="252">
        <f>E10+1</f>
        <v>44868</v>
      </c>
      <c r="H10" s="253"/>
      <c r="I10" s="252">
        <f>G10+1</f>
        <v>44869</v>
      </c>
      <c r="J10" s="253"/>
      <c r="K10" s="360">
        <f>I10+1</f>
        <v>44870</v>
      </c>
      <c r="L10" s="361"/>
      <c r="M10" s="362"/>
      <c r="N10" s="362"/>
      <c r="O10" s="362"/>
      <c r="P10" s="362"/>
      <c r="Q10" s="362"/>
      <c r="R10" s="363"/>
      <c r="S10" s="364">
        <f>K10+1</f>
        <v>44871</v>
      </c>
      <c r="T10" s="365"/>
      <c r="U10" s="366"/>
      <c r="V10" s="366"/>
      <c r="W10" s="366"/>
      <c r="X10" s="366"/>
      <c r="Y10" s="366"/>
      <c r="Z10" s="536"/>
    </row>
    <row r="11" spans="1:27" s="1" customFormat="1" x14ac:dyDescent="0.25">
      <c r="A11" s="533"/>
      <c r="B11" s="425"/>
      <c r="C11" s="346"/>
      <c r="D11" s="347"/>
      <c r="E11" s="346"/>
      <c r="F11" s="347"/>
      <c r="G11" s="381"/>
      <c r="H11" s="382"/>
      <c r="I11" s="346"/>
      <c r="J11" s="347"/>
      <c r="K11" s="588"/>
      <c r="L11" s="590"/>
      <c r="M11" s="590"/>
      <c r="N11" s="590"/>
      <c r="O11" s="590"/>
      <c r="P11" s="590"/>
      <c r="Q11" s="590"/>
      <c r="R11" s="589"/>
      <c r="S11" s="527" t="s">
        <v>794</v>
      </c>
      <c r="T11" s="620"/>
      <c r="U11" s="620"/>
      <c r="V11" s="620"/>
      <c r="W11" s="620"/>
      <c r="X11" s="620"/>
      <c r="Y11" s="620"/>
      <c r="Z11" s="621"/>
    </row>
    <row r="12" spans="1:27" s="1" customFormat="1" x14ac:dyDescent="0.25">
      <c r="A12" s="533"/>
      <c r="B12" s="425"/>
      <c r="C12" s="346"/>
      <c r="D12" s="347"/>
      <c r="E12" s="346"/>
      <c r="F12" s="347"/>
      <c r="G12" s="346"/>
      <c r="H12" s="347"/>
      <c r="I12" s="346"/>
      <c r="J12" s="347"/>
      <c r="K12" s="588"/>
      <c r="L12" s="590"/>
      <c r="M12" s="590"/>
      <c r="N12" s="590"/>
      <c r="O12" s="590"/>
      <c r="P12" s="590"/>
      <c r="Q12" s="590"/>
      <c r="R12" s="589"/>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44872</v>
      </c>
      <c r="B16" s="254"/>
      <c r="C16" s="252">
        <f>A16+1</f>
        <v>44873</v>
      </c>
      <c r="D16" s="253"/>
      <c r="E16" s="252">
        <f>C16+1</f>
        <v>44874</v>
      </c>
      <c r="F16" s="253"/>
      <c r="G16" s="252">
        <f>E16+1</f>
        <v>44875</v>
      </c>
      <c r="H16" s="253"/>
      <c r="I16" s="252">
        <f>G16+1</f>
        <v>44876</v>
      </c>
      <c r="J16" s="253"/>
      <c r="K16" s="360">
        <f>I16+1</f>
        <v>44877</v>
      </c>
      <c r="L16" s="361"/>
      <c r="M16" s="362"/>
      <c r="N16" s="362"/>
      <c r="O16" s="362"/>
      <c r="P16" s="362"/>
      <c r="Q16" s="362"/>
      <c r="R16" s="363"/>
      <c r="S16" s="364">
        <f>K16+1</f>
        <v>44878</v>
      </c>
      <c r="T16" s="365"/>
      <c r="U16" s="366"/>
      <c r="V16" s="366"/>
      <c r="W16" s="366"/>
      <c r="X16" s="366"/>
      <c r="Y16" s="366"/>
      <c r="Z16" s="536"/>
    </row>
    <row r="17" spans="1:27" s="1" customFormat="1" x14ac:dyDescent="0.25">
      <c r="A17" s="654" t="s">
        <v>913</v>
      </c>
      <c r="B17" s="655"/>
      <c r="C17" s="346"/>
      <c r="D17" s="347"/>
      <c r="E17" s="705"/>
      <c r="F17" s="707"/>
      <c r="G17" s="656"/>
      <c r="H17" s="657"/>
      <c r="I17" s="368"/>
      <c r="J17" s="370"/>
      <c r="K17" s="400"/>
      <c r="L17" s="585"/>
      <c r="M17" s="585"/>
      <c r="N17" s="585"/>
      <c r="O17" s="585"/>
      <c r="P17" s="585"/>
      <c r="Q17" s="585"/>
      <c r="R17" s="401"/>
      <c r="S17" s="344"/>
      <c r="T17" s="425"/>
      <c r="U17" s="425"/>
      <c r="V17" s="425"/>
      <c r="W17" s="425"/>
      <c r="X17" s="425"/>
      <c r="Y17" s="425"/>
      <c r="Z17" s="540"/>
    </row>
    <row r="18" spans="1:27" s="1" customFormat="1" x14ac:dyDescent="0.25">
      <c r="A18" s="533"/>
      <c r="B18" s="425"/>
      <c r="C18" s="346"/>
      <c r="D18" s="347"/>
      <c r="E18" s="346"/>
      <c r="F18" s="347"/>
      <c r="G18" s="346"/>
      <c r="H18" s="347"/>
      <c r="I18" s="346"/>
      <c r="J18" s="347"/>
      <c r="K18" s="588"/>
      <c r="L18" s="590"/>
      <c r="M18" s="590"/>
      <c r="N18" s="590"/>
      <c r="O18" s="590"/>
      <c r="P18" s="590"/>
      <c r="Q18" s="590"/>
      <c r="R18" s="589"/>
      <c r="S18" s="456"/>
      <c r="T18" s="559"/>
      <c r="U18" s="559"/>
      <c r="V18" s="559"/>
      <c r="W18" s="559"/>
      <c r="X18" s="559"/>
      <c r="Y18" s="559"/>
      <c r="Z18" s="584"/>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44879</v>
      </c>
      <c r="B22" s="254"/>
      <c r="C22" s="252">
        <f>A22+1</f>
        <v>44880</v>
      </c>
      <c r="D22" s="253"/>
      <c r="E22" s="252">
        <f>C22+1</f>
        <v>44881</v>
      </c>
      <c r="F22" s="253"/>
      <c r="G22" s="252">
        <f>E22+1</f>
        <v>44882</v>
      </c>
      <c r="H22" s="253"/>
      <c r="I22" s="252">
        <f>G22+1</f>
        <v>44883</v>
      </c>
      <c r="J22" s="253"/>
      <c r="K22" s="360">
        <f>I22+1</f>
        <v>44884</v>
      </c>
      <c r="L22" s="361"/>
      <c r="M22" s="362"/>
      <c r="N22" s="362"/>
      <c r="O22" s="362"/>
      <c r="P22" s="362"/>
      <c r="Q22" s="362"/>
      <c r="R22" s="363"/>
      <c r="S22" s="364">
        <f>K22+1</f>
        <v>44885</v>
      </c>
      <c r="T22" s="365"/>
      <c r="U22" s="366"/>
      <c r="V22" s="366"/>
      <c r="W22" s="366"/>
      <c r="X22" s="366"/>
      <c r="Y22" s="366"/>
      <c r="Z22" s="536"/>
    </row>
    <row r="23" spans="1:27" s="1" customFormat="1" x14ac:dyDescent="0.25">
      <c r="A23" s="587"/>
      <c r="B23" s="491"/>
      <c r="C23" s="346"/>
      <c r="D23" s="347"/>
      <c r="E23" s="346"/>
      <c r="F23" s="347"/>
      <c r="G23" s="368"/>
      <c r="H23" s="370"/>
      <c r="I23" s="346"/>
      <c r="J23" s="347"/>
      <c r="K23" s="368"/>
      <c r="L23" s="594"/>
      <c r="M23" s="594"/>
      <c r="N23" s="594"/>
      <c r="O23" s="594"/>
      <c r="P23" s="594"/>
      <c r="Q23" s="594"/>
      <c r="R23" s="370"/>
      <c r="S23" s="344"/>
      <c r="T23" s="425"/>
      <c r="U23" s="425"/>
      <c r="V23" s="425"/>
      <c r="W23" s="425"/>
      <c r="X23" s="425"/>
      <c r="Y23" s="425"/>
      <c r="Z23" s="540"/>
    </row>
    <row r="24" spans="1:27" s="1" customFormat="1" x14ac:dyDescent="0.25">
      <c r="A24" s="533"/>
      <c r="B24" s="425"/>
      <c r="C24" s="346"/>
      <c r="D24" s="347"/>
      <c r="E24" s="346"/>
      <c r="F24" s="347"/>
      <c r="G24" s="346"/>
      <c r="H24" s="347"/>
      <c r="I24" s="346"/>
      <c r="J24" s="347"/>
      <c r="K24" s="346"/>
      <c r="L24" s="541"/>
      <c r="M24" s="541"/>
      <c r="N24" s="541"/>
      <c r="O24" s="541"/>
      <c r="P24" s="541"/>
      <c r="Q24" s="541"/>
      <c r="R24" s="347"/>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44886</v>
      </c>
      <c r="B28" s="254"/>
      <c r="C28" s="252">
        <f>A28+1</f>
        <v>44887</v>
      </c>
      <c r="D28" s="253"/>
      <c r="E28" s="252">
        <f>C28+1</f>
        <v>44888</v>
      </c>
      <c r="F28" s="253"/>
      <c r="G28" s="252">
        <f>E28+1</f>
        <v>44889</v>
      </c>
      <c r="H28" s="253"/>
      <c r="I28" s="252">
        <f>G28+1</f>
        <v>44890</v>
      </c>
      <c r="J28" s="253"/>
      <c r="K28" s="360">
        <f>I28+1</f>
        <v>44891</v>
      </c>
      <c r="L28" s="361"/>
      <c r="M28" s="362"/>
      <c r="N28" s="362"/>
      <c r="O28" s="362"/>
      <c r="P28" s="362"/>
      <c r="Q28" s="362"/>
      <c r="R28" s="363"/>
      <c r="S28" s="364">
        <f>K28+1</f>
        <v>44892</v>
      </c>
      <c r="T28" s="365"/>
      <c r="U28" s="366"/>
      <c r="V28" s="366"/>
      <c r="W28" s="366"/>
      <c r="X28" s="366"/>
      <c r="Y28" s="366"/>
      <c r="Z28" s="536"/>
    </row>
    <row r="29" spans="1:27" s="1" customFormat="1" x14ac:dyDescent="0.25">
      <c r="A29" s="533"/>
      <c r="B29" s="425"/>
      <c r="C29" s="346"/>
      <c r="D29" s="347"/>
      <c r="E29" s="368"/>
      <c r="F29" s="370"/>
      <c r="G29" s="346"/>
      <c r="H29" s="347"/>
      <c r="I29" s="346"/>
      <c r="J29" s="347"/>
      <c r="K29" s="346"/>
      <c r="L29" s="541"/>
      <c r="M29" s="541"/>
      <c r="N29" s="541"/>
      <c r="O29" s="541"/>
      <c r="P29" s="541"/>
      <c r="Q29" s="541"/>
      <c r="R29" s="347"/>
      <c r="S29" s="344"/>
      <c r="T29" s="425"/>
      <c r="U29" s="425"/>
      <c r="V29" s="425"/>
      <c r="W29" s="425"/>
      <c r="X29" s="425"/>
      <c r="Y29" s="425"/>
      <c r="Z29" s="540"/>
    </row>
    <row r="30" spans="1:27" s="1" customFormat="1" x14ac:dyDescent="0.25">
      <c r="A30" s="533"/>
      <c r="B30" s="425"/>
      <c r="C30" s="346"/>
      <c r="D30" s="347"/>
      <c r="E30" s="368"/>
      <c r="F30" s="370"/>
      <c r="G30" s="346"/>
      <c r="H30" s="347"/>
      <c r="I30" s="346"/>
      <c r="J30" s="347"/>
      <c r="K30" s="346"/>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44893</v>
      </c>
      <c r="B34" s="254"/>
      <c r="C34" s="252">
        <f>A34+1</f>
        <v>44894</v>
      </c>
      <c r="D34" s="253"/>
      <c r="E34" s="252">
        <f>C34+1</f>
        <v>44895</v>
      </c>
      <c r="F34" s="253"/>
      <c r="G34" s="252">
        <f>E34+1</f>
        <v>44896</v>
      </c>
      <c r="H34" s="253"/>
      <c r="I34" s="252">
        <f>G34+1</f>
        <v>44897</v>
      </c>
      <c r="J34" s="253"/>
      <c r="K34" s="360">
        <f>I34+1</f>
        <v>44898</v>
      </c>
      <c r="L34" s="361"/>
      <c r="M34" s="362"/>
      <c r="N34" s="362"/>
      <c r="O34" s="362"/>
      <c r="P34" s="362"/>
      <c r="Q34" s="362"/>
      <c r="R34" s="363"/>
      <c r="S34" s="364">
        <f>K34+1</f>
        <v>44899</v>
      </c>
      <c r="T34" s="365"/>
      <c r="U34" s="366"/>
      <c r="V34" s="366"/>
      <c r="W34" s="366"/>
      <c r="X34" s="366"/>
      <c r="Y34" s="366"/>
      <c r="Z34" s="536"/>
    </row>
    <row r="35" spans="1:27" s="1" customFormat="1" x14ac:dyDescent="0.25">
      <c r="A35" s="654" t="s">
        <v>914</v>
      </c>
      <c r="B35" s="655"/>
      <c r="C35" s="346"/>
      <c r="D35" s="347"/>
      <c r="E35" s="346"/>
      <c r="F35" s="347"/>
      <c r="G35" s="346"/>
      <c r="H35" s="347"/>
      <c r="I35" s="368"/>
      <c r="J35" s="370"/>
      <c r="K35" s="346"/>
      <c r="L35" s="541"/>
      <c r="M35" s="541"/>
      <c r="N35" s="541"/>
      <c r="O35" s="541"/>
      <c r="P35" s="541"/>
      <c r="Q35" s="541"/>
      <c r="R35" s="347"/>
      <c r="S35" s="378"/>
      <c r="T35" s="491"/>
      <c r="U35" s="491"/>
      <c r="V35" s="491"/>
      <c r="W35" s="491"/>
      <c r="X35" s="491"/>
      <c r="Y35" s="491"/>
      <c r="Z35" s="593"/>
    </row>
    <row r="36" spans="1:27" s="1" customFormat="1" x14ac:dyDescent="0.25">
      <c r="A36" s="533"/>
      <c r="B36" s="425"/>
      <c r="C36" s="346"/>
      <c r="D36" s="347"/>
      <c r="E36" s="346"/>
      <c r="F36" s="347"/>
      <c r="G36" s="346"/>
      <c r="H36" s="347"/>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44900</v>
      </c>
      <c r="B40" s="254"/>
      <c r="C40" s="252">
        <f>A40+1</f>
        <v>44901</v>
      </c>
      <c r="D40" s="253"/>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K45" r:id="rId1" xr:uid="{1D910D87-4810-4CC0-B8AA-6FE5C9F28EC6}"/>
    <hyperlink ref="K44:Z44" r:id="rId2" display="Calendar Templates by Vertex42" xr:uid="{CB3AA746-BA9A-460E-B292-497CAF55A09E}"/>
    <hyperlink ref="K45:Z45" r:id="rId3" display="https://www.vertex42.com/calendars/" xr:uid="{DA154026-AE5F-4CD6-ACF6-9E5BC62EFAB3}"/>
  </hyperlinks>
  <printOptions horizontalCentered="1" verticalCentered="1"/>
  <pageMargins left="0.23622047244094491" right="0.23622047244094491" top="0.74803149606299213" bottom="0.74803149606299213" header="0.31496062992125984" footer="0.31496062992125984"/>
  <pageSetup paperSize="9" scale="83" orientation="landscape" horizontalDpi="0" verticalDpi="0"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9AFEF-CD51-4FF7-9EF3-93DD53813084}">
  <sheetPr>
    <pageSetUpPr fitToPage="1"/>
  </sheetPr>
  <dimension ref="A1:AA45"/>
  <sheetViews>
    <sheetView topLeftCell="A8" workbookViewId="0">
      <selection activeCell="AB35" sqref="AB35"/>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44896</v>
      </c>
      <c r="B1" s="518"/>
      <c r="C1" s="518"/>
      <c r="D1" s="518"/>
      <c r="E1" s="518"/>
      <c r="F1" s="518"/>
      <c r="G1" s="518"/>
      <c r="H1" s="518"/>
      <c r="I1" s="255"/>
      <c r="J1" s="255"/>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55"/>
      <c r="J2" s="255"/>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55"/>
      <c r="J3" s="255"/>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55"/>
      <c r="J4" s="255"/>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55"/>
      <c r="J5" s="255"/>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55"/>
      <c r="J6" s="255"/>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55"/>
      <c r="J7" s="255"/>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44893</v>
      </c>
      <c r="B9" s="374"/>
      <c r="C9" s="374">
        <f>C10</f>
        <v>44894</v>
      </c>
      <c r="D9" s="374"/>
      <c r="E9" s="374">
        <f>E10</f>
        <v>44895</v>
      </c>
      <c r="F9" s="374"/>
      <c r="G9" s="374">
        <f>G10</f>
        <v>44896</v>
      </c>
      <c r="H9" s="374"/>
      <c r="I9" s="374">
        <f>I10</f>
        <v>44897</v>
      </c>
      <c r="J9" s="374"/>
      <c r="K9" s="374">
        <f>K10</f>
        <v>44898</v>
      </c>
      <c r="L9" s="374"/>
      <c r="M9" s="374"/>
      <c r="N9" s="374"/>
      <c r="O9" s="374"/>
      <c r="P9" s="374"/>
      <c r="Q9" s="374"/>
      <c r="R9" s="374"/>
      <c r="S9" s="374">
        <f>S10</f>
        <v>44899</v>
      </c>
      <c r="T9" s="374"/>
      <c r="U9" s="374"/>
      <c r="V9" s="374"/>
      <c r="W9" s="374"/>
      <c r="X9" s="374"/>
      <c r="Y9" s="374"/>
      <c r="Z9" s="375"/>
    </row>
    <row r="10" spans="1:27" s="1" customFormat="1" ht="18.5" x14ac:dyDescent="0.25">
      <c r="A10" s="135">
        <f>$A$1-(WEEKDAY($A$1,1)-(start_day-1))-IF((WEEKDAY($A$1,1)-(start_day-1))&lt;=0,7,0)+1</f>
        <v>44893</v>
      </c>
      <c r="B10" s="254"/>
      <c r="C10" s="252">
        <f>A10+1</f>
        <v>44894</v>
      </c>
      <c r="D10" s="253"/>
      <c r="E10" s="252">
        <f>C10+1</f>
        <v>44895</v>
      </c>
      <c r="F10" s="253"/>
      <c r="G10" s="252">
        <f>E10+1</f>
        <v>44896</v>
      </c>
      <c r="H10" s="253"/>
      <c r="I10" s="252">
        <f>G10+1</f>
        <v>44897</v>
      </c>
      <c r="J10" s="253"/>
      <c r="K10" s="360">
        <f>I10+1</f>
        <v>44898</v>
      </c>
      <c r="L10" s="361"/>
      <c r="M10" s="362"/>
      <c r="N10" s="362"/>
      <c r="O10" s="362"/>
      <c r="P10" s="362"/>
      <c r="Q10" s="362"/>
      <c r="R10" s="363"/>
      <c r="S10" s="364">
        <f>K10+1</f>
        <v>44899</v>
      </c>
      <c r="T10" s="365"/>
      <c r="U10" s="366"/>
      <c r="V10" s="366"/>
      <c r="W10" s="366"/>
      <c r="X10" s="366"/>
      <c r="Y10" s="366"/>
      <c r="Z10" s="536"/>
    </row>
    <row r="11" spans="1:27" s="1" customFormat="1" x14ac:dyDescent="0.25">
      <c r="A11" s="533"/>
      <c r="B11" s="425"/>
      <c r="C11" s="346"/>
      <c r="D11" s="347"/>
      <c r="E11" s="346"/>
      <c r="F11" s="347"/>
      <c r="G11" s="381"/>
      <c r="H11" s="382"/>
      <c r="I11" s="346"/>
      <c r="J11" s="347"/>
      <c r="K11" s="656" t="s">
        <v>915</v>
      </c>
      <c r="L11" s="665"/>
      <c r="M11" s="665"/>
      <c r="N11" s="665"/>
      <c r="O11" s="665"/>
      <c r="P11" s="665"/>
      <c r="Q11" s="665"/>
      <c r="R11" s="657"/>
      <c r="S11" s="344"/>
      <c r="T11" s="425"/>
      <c r="U11" s="425"/>
      <c r="V11" s="425"/>
      <c r="W11" s="425"/>
      <c r="X11" s="425"/>
      <c r="Y11" s="425"/>
      <c r="Z11" s="540"/>
    </row>
    <row r="12" spans="1:27" s="1" customFormat="1" x14ac:dyDescent="0.25">
      <c r="A12" s="533"/>
      <c r="B12" s="425"/>
      <c r="C12" s="346"/>
      <c r="D12" s="347"/>
      <c r="E12" s="346"/>
      <c r="F12" s="347"/>
      <c r="G12" s="346"/>
      <c r="H12" s="347"/>
      <c r="I12" s="346"/>
      <c r="J12" s="347"/>
      <c r="K12" s="588"/>
      <c r="L12" s="590"/>
      <c r="M12" s="590"/>
      <c r="N12" s="590"/>
      <c r="O12" s="590"/>
      <c r="P12" s="590"/>
      <c r="Q12" s="590"/>
      <c r="R12" s="589"/>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44900</v>
      </c>
      <c r="B16" s="254"/>
      <c r="C16" s="252">
        <f>A16+1</f>
        <v>44901</v>
      </c>
      <c r="D16" s="253"/>
      <c r="E16" s="252">
        <f>C16+1</f>
        <v>44902</v>
      </c>
      <c r="F16" s="253"/>
      <c r="G16" s="252">
        <f>E16+1</f>
        <v>44903</v>
      </c>
      <c r="H16" s="253"/>
      <c r="I16" s="252">
        <f>G16+1</f>
        <v>44904</v>
      </c>
      <c r="J16" s="253"/>
      <c r="K16" s="360">
        <f>I16+1</f>
        <v>44905</v>
      </c>
      <c r="L16" s="361"/>
      <c r="M16" s="362"/>
      <c r="N16" s="362"/>
      <c r="O16" s="362"/>
      <c r="P16" s="362"/>
      <c r="Q16" s="362"/>
      <c r="R16" s="363"/>
      <c r="S16" s="364">
        <f>K16+1</f>
        <v>44906</v>
      </c>
      <c r="T16" s="365"/>
      <c r="U16" s="366"/>
      <c r="V16" s="366"/>
      <c r="W16" s="366"/>
      <c r="X16" s="366"/>
      <c r="Y16" s="366"/>
      <c r="Z16" s="536"/>
    </row>
    <row r="17" spans="1:27" s="1" customFormat="1" x14ac:dyDescent="0.25">
      <c r="A17" s="546"/>
      <c r="B17" s="506"/>
      <c r="C17" s="346"/>
      <c r="D17" s="347"/>
      <c r="E17" s="705"/>
      <c r="F17" s="707"/>
      <c r="G17" s="656"/>
      <c r="H17" s="657"/>
      <c r="I17" s="368"/>
      <c r="J17" s="370"/>
      <c r="K17" s="400"/>
      <c r="L17" s="585"/>
      <c r="M17" s="585"/>
      <c r="N17" s="585"/>
      <c r="O17" s="585"/>
      <c r="P17" s="585"/>
      <c r="Q17" s="585"/>
      <c r="R17" s="401"/>
      <c r="S17" s="527" t="s">
        <v>795</v>
      </c>
      <c r="T17" s="620"/>
      <c r="U17" s="620"/>
      <c r="V17" s="620"/>
      <c r="W17" s="620"/>
      <c r="X17" s="620"/>
      <c r="Y17" s="620"/>
      <c r="Z17" s="621"/>
    </row>
    <row r="18" spans="1:27" s="1" customFormat="1" x14ac:dyDescent="0.25">
      <c r="A18" s="533"/>
      <c r="B18" s="425"/>
      <c r="C18" s="346"/>
      <c r="D18" s="347"/>
      <c r="E18" s="346"/>
      <c r="F18" s="347"/>
      <c r="G18" s="346"/>
      <c r="H18" s="347"/>
      <c r="I18" s="346"/>
      <c r="J18" s="347"/>
      <c r="K18" s="588"/>
      <c r="L18" s="590"/>
      <c r="M18" s="590"/>
      <c r="N18" s="590"/>
      <c r="O18" s="590"/>
      <c r="P18" s="590"/>
      <c r="Q18" s="590"/>
      <c r="R18" s="589"/>
      <c r="S18" s="456"/>
      <c r="T18" s="559"/>
      <c r="U18" s="559"/>
      <c r="V18" s="559"/>
      <c r="W18" s="559"/>
      <c r="X18" s="559"/>
      <c r="Y18" s="559"/>
      <c r="Z18" s="584"/>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44907</v>
      </c>
      <c r="B22" s="254"/>
      <c r="C22" s="252">
        <f>A22+1</f>
        <v>44908</v>
      </c>
      <c r="D22" s="253"/>
      <c r="E22" s="252">
        <f>C22+1</f>
        <v>44909</v>
      </c>
      <c r="F22" s="253"/>
      <c r="G22" s="252">
        <f>E22+1</f>
        <v>44910</v>
      </c>
      <c r="H22" s="253"/>
      <c r="I22" s="252">
        <f>G22+1</f>
        <v>44911</v>
      </c>
      <c r="J22" s="253"/>
      <c r="K22" s="360">
        <f>I22+1</f>
        <v>44912</v>
      </c>
      <c r="L22" s="361"/>
      <c r="M22" s="362"/>
      <c r="N22" s="362"/>
      <c r="O22" s="362"/>
      <c r="P22" s="362"/>
      <c r="Q22" s="362"/>
      <c r="R22" s="363"/>
      <c r="S22" s="364">
        <f>K22+1</f>
        <v>44913</v>
      </c>
      <c r="T22" s="365"/>
      <c r="U22" s="366"/>
      <c r="V22" s="366"/>
      <c r="W22" s="366"/>
      <c r="X22" s="366"/>
      <c r="Y22" s="366"/>
      <c r="Z22" s="536"/>
    </row>
    <row r="23" spans="1:27" s="1" customFormat="1" x14ac:dyDescent="0.25">
      <c r="A23" s="587"/>
      <c r="B23" s="491"/>
      <c r="C23" s="346"/>
      <c r="D23" s="347"/>
      <c r="E23" s="346"/>
      <c r="F23" s="347"/>
      <c r="G23" s="368"/>
      <c r="H23" s="370"/>
      <c r="I23" s="346"/>
      <c r="J23" s="347"/>
      <c r="K23" s="368"/>
      <c r="L23" s="594"/>
      <c r="M23" s="594"/>
      <c r="N23" s="594"/>
      <c r="O23" s="594"/>
      <c r="P23" s="594"/>
      <c r="Q23" s="594"/>
      <c r="R23" s="370"/>
      <c r="S23" s="344"/>
      <c r="T23" s="425"/>
      <c r="U23" s="425"/>
      <c r="V23" s="425"/>
      <c r="W23" s="425"/>
      <c r="X23" s="425"/>
      <c r="Y23" s="425"/>
      <c r="Z23" s="540"/>
    </row>
    <row r="24" spans="1:27" s="1" customFormat="1" x14ac:dyDescent="0.25">
      <c r="A24" s="533"/>
      <c r="B24" s="425"/>
      <c r="C24" s="346"/>
      <c r="D24" s="347"/>
      <c r="E24" s="346"/>
      <c r="F24" s="347"/>
      <c r="G24" s="346"/>
      <c r="H24" s="347"/>
      <c r="I24" s="346"/>
      <c r="J24" s="347"/>
      <c r="K24" s="346"/>
      <c r="L24" s="541"/>
      <c r="M24" s="541"/>
      <c r="N24" s="541"/>
      <c r="O24" s="541"/>
      <c r="P24" s="541"/>
      <c r="Q24" s="541"/>
      <c r="R24" s="347"/>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44914</v>
      </c>
      <c r="B28" s="254"/>
      <c r="C28" s="252">
        <f>A28+1</f>
        <v>44915</v>
      </c>
      <c r="D28" s="253"/>
      <c r="E28" s="252">
        <f>C28+1</f>
        <v>44916</v>
      </c>
      <c r="F28" s="253"/>
      <c r="G28" s="252">
        <f>E28+1</f>
        <v>44917</v>
      </c>
      <c r="H28" s="253"/>
      <c r="I28" s="252">
        <f>G28+1</f>
        <v>44918</v>
      </c>
      <c r="J28" s="253"/>
      <c r="K28" s="360">
        <f>I28+1</f>
        <v>44919</v>
      </c>
      <c r="L28" s="361"/>
      <c r="M28" s="362"/>
      <c r="N28" s="362"/>
      <c r="O28" s="362"/>
      <c r="P28" s="362"/>
      <c r="Q28" s="362"/>
      <c r="R28" s="363"/>
      <c r="S28" s="364">
        <f>K28+1</f>
        <v>44920</v>
      </c>
      <c r="T28" s="365"/>
      <c r="U28" s="366"/>
      <c r="V28" s="366"/>
      <c r="W28" s="366"/>
      <c r="X28" s="366"/>
      <c r="Y28" s="366"/>
      <c r="Z28" s="536"/>
    </row>
    <row r="29" spans="1:27" s="1" customFormat="1" x14ac:dyDescent="0.25">
      <c r="A29" s="654" t="s">
        <v>916</v>
      </c>
      <c r="B29" s="655"/>
      <c r="C29" s="346"/>
      <c r="D29" s="347"/>
      <c r="E29" s="368"/>
      <c r="F29" s="370"/>
      <c r="G29" s="346"/>
      <c r="H29" s="347"/>
      <c r="I29" s="346"/>
      <c r="J29" s="347"/>
      <c r="K29" s="346"/>
      <c r="L29" s="541"/>
      <c r="M29" s="541"/>
      <c r="N29" s="541"/>
      <c r="O29" s="541"/>
      <c r="P29" s="541"/>
      <c r="Q29" s="541"/>
      <c r="R29" s="347"/>
      <c r="S29" s="344"/>
      <c r="T29" s="425"/>
      <c r="U29" s="425"/>
      <c r="V29" s="425"/>
      <c r="W29" s="425"/>
      <c r="X29" s="425"/>
      <c r="Y29" s="425"/>
      <c r="Z29" s="540"/>
    </row>
    <row r="30" spans="1:27" s="1" customFormat="1" x14ac:dyDescent="0.25">
      <c r="A30" s="533"/>
      <c r="B30" s="425"/>
      <c r="C30" s="346"/>
      <c r="D30" s="347"/>
      <c r="E30" s="368"/>
      <c r="F30" s="370"/>
      <c r="G30" s="346"/>
      <c r="H30" s="347"/>
      <c r="I30" s="346"/>
      <c r="J30" s="347"/>
      <c r="K30" s="346"/>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44921</v>
      </c>
      <c r="B34" s="254"/>
      <c r="C34" s="252">
        <f>A34+1</f>
        <v>44922</v>
      </c>
      <c r="D34" s="253"/>
      <c r="E34" s="252">
        <f>C34+1</f>
        <v>44923</v>
      </c>
      <c r="F34" s="253"/>
      <c r="G34" s="252">
        <f>E34+1</f>
        <v>44924</v>
      </c>
      <c r="H34" s="253"/>
      <c r="I34" s="252">
        <f>G34+1</f>
        <v>44925</v>
      </c>
      <c r="J34" s="253"/>
      <c r="K34" s="360">
        <f>I34+1</f>
        <v>44926</v>
      </c>
      <c r="L34" s="361"/>
      <c r="M34" s="362"/>
      <c r="N34" s="362"/>
      <c r="O34" s="362"/>
      <c r="P34" s="362"/>
      <c r="Q34" s="362"/>
      <c r="R34" s="363"/>
      <c r="S34" s="364">
        <f>K34+1</f>
        <v>44927</v>
      </c>
      <c r="T34" s="365"/>
      <c r="U34" s="366"/>
      <c r="V34" s="366"/>
      <c r="W34" s="366"/>
      <c r="X34" s="366"/>
      <c r="Y34" s="366"/>
      <c r="Z34" s="536"/>
    </row>
    <row r="35" spans="1:27" s="1" customFormat="1" x14ac:dyDescent="0.25">
      <c r="A35" s="587"/>
      <c r="B35" s="491"/>
      <c r="C35" s="346"/>
      <c r="D35" s="347"/>
      <c r="E35" s="346"/>
      <c r="F35" s="347"/>
      <c r="G35" s="346"/>
      <c r="H35" s="347"/>
      <c r="I35" s="368"/>
      <c r="J35" s="370"/>
      <c r="K35" s="346"/>
      <c r="L35" s="541"/>
      <c r="M35" s="541"/>
      <c r="N35" s="541"/>
      <c r="O35" s="541"/>
      <c r="P35" s="541"/>
      <c r="Q35" s="541"/>
      <c r="R35" s="347"/>
      <c r="S35" s="378"/>
      <c r="T35" s="491"/>
      <c r="U35" s="491"/>
      <c r="V35" s="491"/>
      <c r="W35" s="491"/>
      <c r="X35" s="491"/>
      <c r="Y35" s="491"/>
      <c r="Z35" s="593"/>
    </row>
    <row r="36" spans="1:27" s="1" customFormat="1" x14ac:dyDescent="0.25">
      <c r="A36" s="533"/>
      <c r="B36" s="425"/>
      <c r="C36" s="346"/>
      <c r="D36" s="347"/>
      <c r="E36" s="346"/>
      <c r="F36" s="347"/>
      <c r="G36" s="346"/>
      <c r="H36" s="347"/>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44928</v>
      </c>
      <c r="B40" s="254"/>
      <c r="C40" s="252">
        <f>A40+1</f>
        <v>44929</v>
      </c>
      <c r="D40" s="253"/>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K45" r:id="rId1" xr:uid="{82BA32B5-D637-409A-AB6A-C86BE7E334E3}"/>
    <hyperlink ref="K44:Z44" r:id="rId2" display="Calendar Templates by Vertex42" xr:uid="{38023D6F-7DBA-42EC-859A-2E0F07566A09}"/>
    <hyperlink ref="K45:Z45" r:id="rId3" display="https://www.vertex42.com/calendars/" xr:uid="{45A5AE6E-6877-495A-9387-7CD06D9DB8CB}"/>
  </hyperlinks>
  <printOptions horizontalCentered="1" verticalCentered="1"/>
  <pageMargins left="0.23622047244094491" right="0.23622047244094491" top="0.74803149606299213" bottom="0.74803149606299213" header="0.31496062992125984" footer="0.31496062992125984"/>
  <pageSetup paperSize="9" scale="83" orientation="landscape" horizontalDpi="0" verticalDpi="0"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E9300-244F-4455-B17E-3676294E2B9A}">
  <dimension ref="A1:AA45"/>
  <sheetViews>
    <sheetView workbookViewId="0">
      <selection activeCell="A8" sqref="A8"/>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518">
        <v>44927</v>
      </c>
      <c r="B1" s="518"/>
      <c r="C1" s="518"/>
      <c r="D1" s="518"/>
      <c r="E1" s="518"/>
      <c r="F1" s="518"/>
      <c r="G1" s="518"/>
      <c r="H1" s="518"/>
      <c r="I1" s="288"/>
      <c r="J1" s="288"/>
      <c r="K1" s="519"/>
      <c r="L1" s="519"/>
      <c r="M1" s="519"/>
      <c r="N1" s="519"/>
      <c r="O1" s="519"/>
      <c r="P1" s="519"/>
      <c r="Q1" s="519"/>
      <c r="R1" s="71"/>
      <c r="S1" s="519"/>
      <c r="T1" s="519"/>
      <c r="U1" s="519"/>
      <c r="V1" s="519"/>
      <c r="W1" s="519"/>
      <c r="X1" s="519"/>
      <c r="Y1" s="519"/>
      <c r="Z1" s="71"/>
    </row>
    <row r="2" spans="1:27" s="3" customFormat="1" ht="11.25" customHeight="1" x14ac:dyDescent="0.3">
      <c r="A2" s="518"/>
      <c r="B2" s="518"/>
      <c r="C2" s="518"/>
      <c r="D2" s="518"/>
      <c r="E2" s="518"/>
      <c r="F2" s="518"/>
      <c r="G2" s="518"/>
      <c r="H2" s="518"/>
      <c r="I2" s="288"/>
      <c r="J2" s="288"/>
      <c r="K2" s="112"/>
      <c r="L2" s="112"/>
      <c r="M2" s="112"/>
      <c r="N2" s="112"/>
      <c r="O2" s="112"/>
      <c r="P2" s="112"/>
      <c r="Q2" s="112"/>
      <c r="R2" s="71"/>
      <c r="S2" s="112"/>
      <c r="T2" s="112"/>
      <c r="U2" s="112"/>
      <c r="V2" s="112"/>
      <c r="W2" s="112"/>
      <c r="X2" s="112"/>
      <c r="Y2" s="112"/>
      <c r="Z2" s="71"/>
    </row>
    <row r="3" spans="1:27" s="4" customFormat="1" ht="9" customHeight="1" x14ac:dyDescent="0.2">
      <c r="A3" s="518"/>
      <c r="B3" s="518"/>
      <c r="C3" s="518"/>
      <c r="D3" s="518"/>
      <c r="E3" s="518"/>
      <c r="F3" s="518"/>
      <c r="G3" s="518"/>
      <c r="H3" s="518"/>
      <c r="I3" s="288"/>
      <c r="J3" s="288"/>
      <c r="K3" s="63"/>
      <c r="L3" s="63"/>
      <c r="M3" s="63"/>
      <c r="N3" s="63"/>
      <c r="O3" s="63"/>
      <c r="P3" s="63"/>
      <c r="Q3" s="63"/>
      <c r="R3" s="71"/>
      <c r="S3" s="63"/>
      <c r="T3" s="63"/>
      <c r="U3" s="63"/>
      <c r="V3" s="63"/>
      <c r="W3" s="63"/>
      <c r="X3" s="63"/>
      <c r="Y3" s="63"/>
      <c r="Z3" s="72"/>
    </row>
    <row r="4" spans="1:27" s="4" customFormat="1" ht="9" customHeight="1" x14ac:dyDescent="0.2">
      <c r="A4" s="518"/>
      <c r="B4" s="518"/>
      <c r="C4" s="518"/>
      <c r="D4" s="518"/>
      <c r="E4" s="518"/>
      <c r="F4" s="518"/>
      <c r="G4" s="518"/>
      <c r="H4" s="518"/>
      <c r="I4" s="288"/>
      <c r="J4" s="288"/>
      <c r="K4" s="63"/>
      <c r="L4" s="63"/>
      <c r="M4" s="63"/>
      <c r="N4" s="63"/>
      <c r="O4" s="63"/>
      <c r="P4" s="63"/>
      <c r="Q4" s="63"/>
      <c r="R4" s="71"/>
      <c r="S4" s="63"/>
      <c r="T4" s="63"/>
      <c r="U4" s="63"/>
      <c r="V4" s="63"/>
      <c r="W4" s="63"/>
      <c r="X4" s="63"/>
      <c r="Y4" s="63"/>
      <c r="Z4" s="72"/>
    </row>
    <row r="5" spans="1:27" s="4" customFormat="1" ht="9" customHeight="1" x14ac:dyDescent="0.2">
      <c r="A5" s="518"/>
      <c r="B5" s="518"/>
      <c r="C5" s="518"/>
      <c r="D5" s="518"/>
      <c r="E5" s="518"/>
      <c r="F5" s="518"/>
      <c r="G5" s="518"/>
      <c r="H5" s="518"/>
      <c r="I5" s="288"/>
      <c r="J5" s="288"/>
      <c r="K5" s="63"/>
      <c r="L5" s="63"/>
      <c r="M5" s="63"/>
      <c r="N5" s="63"/>
      <c r="O5" s="63"/>
      <c r="P5" s="63"/>
      <c r="Q5" s="63"/>
      <c r="R5" s="71"/>
      <c r="S5" s="63"/>
      <c r="T5" s="63"/>
      <c r="U5" s="63"/>
      <c r="V5" s="63"/>
      <c r="W5" s="63"/>
      <c r="X5" s="63"/>
      <c r="Y5" s="63"/>
      <c r="Z5" s="72"/>
    </row>
    <row r="6" spans="1:27" s="4" customFormat="1" ht="9" customHeight="1" x14ac:dyDescent="0.2">
      <c r="A6" s="518"/>
      <c r="B6" s="518"/>
      <c r="C6" s="518"/>
      <c r="D6" s="518"/>
      <c r="E6" s="518"/>
      <c r="F6" s="518"/>
      <c r="G6" s="518"/>
      <c r="H6" s="518"/>
      <c r="I6" s="288"/>
      <c r="J6" s="288"/>
      <c r="K6" s="63"/>
      <c r="L6" s="63"/>
      <c r="M6" s="63"/>
      <c r="N6" s="63"/>
      <c r="O6" s="63"/>
      <c r="P6" s="63"/>
      <c r="Q6" s="63"/>
      <c r="R6" s="71"/>
      <c r="S6" s="63"/>
      <c r="T6" s="63"/>
      <c r="U6" s="63"/>
      <c r="V6" s="63"/>
      <c r="W6" s="63"/>
      <c r="X6" s="63"/>
      <c r="Y6" s="63"/>
      <c r="Z6" s="72"/>
    </row>
    <row r="7" spans="1:27" s="4" customFormat="1" ht="9" customHeight="1" x14ac:dyDescent="0.2">
      <c r="A7" s="518"/>
      <c r="B7" s="518"/>
      <c r="C7" s="518"/>
      <c r="D7" s="518"/>
      <c r="E7" s="518"/>
      <c r="F7" s="518"/>
      <c r="G7" s="518"/>
      <c r="H7" s="518"/>
      <c r="I7" s="288"/>
      <c r="J7" s="288"/>
      <c r="K7" s="63"/>
      <c r="L7" s="63"/>
      <c r="M7" s="63"/>
      <c r="N7" s="63"/>
      <c r="O7" s="63"/>
      <c r="P7" s="63"/>
      <c r="Q7" s="63"/>
      <c r="R7" s="71"/>
      <c r="S7" s="63"/>
      <c r="T7" s="63"/>
      <c r="U7" s="63"/>
      <c r="V7" s="63"/>
      <c r="W7" s="63"/>
      <c r="X7" s="63"/>
      <c r="Y7" s="63"/>
      <c r="Z7" s="72"/>
    </row>
    <row r="8" spans="1:27" s="5" customFormat="1" ht="9" customHeight="1" x14ac:dyDescent="0.25">
      <c r="A8" s="60"/>
      <c r="B8" s="60"/>
      <c r="C8" s="60"/>
      <c r="D8" s="60"/>
      <c r="E8" s="60"/>
      <c r="F8" s="60"/>
      <c r="G8" s="60"/>
      <c r="H8" s="60"/>
      <c r="I8" s="61"/>
      <c r="J8" s="61"/>
      <c r="K8" s="63"/>
      <c r="L8" s="63"/>
      <c r="M8" s="63"/>
      <c r="N8" s="63"/>
      <c r="O8" s="63"/>
      <c r="P8" s="63"/>
      <c r="Q8" s="63"/>
      <c r="R8" s="64"/>
      <c r="S8" s="63"/>
      <c r="T8" s="63"/>
      <c r="U8" s="63"/>
      <c r="V8" s="63"/>
      <c r="W8" s="63"/>
      <c r="X8" s="63"/>
      <c r="Y8" s="63"/>
      <c r="Z8" s="65"/>
    </row>
    <row r="9" spans="1:27" s="1" customFormat="1" ht="21" customHeight="1" x14ac:dyDescent="0.25">
      <c r="A9" s="373">
        <f>A10</f>
        <v>44921</v>
      </c>
      <c r="B9" s="374"/>
      <c r="C9" s="374">
        <f>C10</f>
        <v>44922</v>
      </c>
      <c r="D9" s="374"/>
      <c r="E9" s="374">
        <f>E10</f>
        <v>44923</v>
      </c>
      <c r="F9" s="374"/>
      <c r="G9" s="374">
        <f>G10</f>
        <v>44924</v>
      </c>
      <c r="H9" s="374"/>
      <c r="I9" s="374">
        <f>I10</f>
        <v>44925</v>
      </c>
      <c r="J9" s="374"/>
      <c r="K9" s="374">
        <f>K10</f>
        <v>44926</v>
      </c>
      <c r="L9" s="374"/>
      <c r="M9" s="374"/>
      <c r="N9" s="374"/>
      <c r="O9" s="374"/>
      <c r="P9" s="374"/>
      <c r="Q9" s="374"/>
      <c r="R9" s="374"/>
      <c r="S9" s="374">
        <f>S10</f>
        <v>44927</v>
      </c>
      <c r="T9" s="374"/>
      <c r="U9" s="374"/>
      <c r="V9" s="374"/>
      <c r="W9" s="374"/>
      <c r="X9" s="374"/>
      <c r="Y9" s="374"/>
      <c r="Z9" s="375"/>
    </row>
    <row r="10" spans="1:27" s="1" customFormat="1" ht="18.5" x14ac:dyDescent="0.25">
      <c r="A10" s="135">
        <f>$A$1-(WEEKDAY($A$1,1)-(start_day-1))-IF((WEEKDAY($A$1,1)-(start_day-1))&lt;=0,7,0)+1</f>
        <v>44921</v>
      </c>
      <c r="B10" s="287"/>
      <c r="C10" s="285">
        <f>A10+1</f>
        <v>44922</v>
      </c>
      <c r="D10" s="286"/>
      <c r="E10" s="285">
        <f>C10+1</f>
        <v>44923</v>
      </c>
      <c r="F10" s="286"/>
      <c r="G10" s="285">
        <f>E10+1</f>
        <v>44924</v>
      </c>
      <c r="H10" s="286"/>
      <c r="I10" s="285">
        <f>G10+1</f>
        <v>44925</v>
      </c>
      <c r="J10" s="286"/>
      <c r="K10" s="360">
        <f>I10+1</f>
        <v>44926</v>
      </c>
      <c r="L10" s="361"/>
      <c r="M10" s="362"/>
      <c r="N10" s="362"/>
      <c r="O10" s="362"/>
      <c r="P10" s="362"/>
      <c r="Q10" s="362"/>
      <c r="R10" s="363"/>
      <c r="S10" s="364">
        <f>K10+1</f>
        <v>44927</v>
      </c>
      <c r="T10" s="365"/>
      <c r="U10" s="366"/>
      <c r="V10" s="366"/>
      <c r="W10" s="366"/>
      <c r="X10" s="366"/>
      <c r="Y10" s="366"/>
      <c r="Z10" s="536"/>
    </row>
    <row r="11" spans="1:27" s="1" customFormat="1" x14ac:dyDescent="0.25">
      <c r="A11" s="533"/>
      <c r="B11" s="425"/>
      <c r="C11" s="346"/>
      <c r="D11" s="347"/>
      <c r="E11" s="346"/>
      <c r="F11" s="347"/>
      <c r="G11" s="381"/>
      <c r="H11" s="382"/>
      <c r="I11" s="346"/>
      <c r="J11" s="347"/>
      <c r="K11" s="656" t="s">
        <v>915</v>
      </c>
      <c r="L11" s="665"/>
      <c r="M11" s="665"/>
      <c r="N11" s="665"/>
      <c r="O11" s="665"/>
      <c r="P11" s="665"/>
      <c r="Q11" s="665"/>
      <c r="R11" s="657"/>
      <c r="S11" s="344"/>
      <c r="T11" s="425"/>
      <c r="U11" s="425"/>
      <c r="V11" s="425"/>
      <c r="W11" s="425"/>
      <c r="X11" s="425"/>
      <c r="Y11" s="425"/>
      <c r="Z11" s="540"/>
    </row>
    <row r="12" spans="1:27" s="1" customFormat="1" x14ac:dyDescent="0.25">
      <c r="A12" s="533"/>
      <c r="B12" s="425"/>
      <c r="C12" s="346"/>
      <c r="D12" s="347"/>
      <c r="E12" s="346"/>
      <c r="F12" s="347"/>
      <c r="G12" s="346"/>
      <c r="H12" s="347"/>
      <c r="I12" s="346"/>
      <c r="J12" s="347"/>
      <c r="K12" s="588"/>
      <c r="L12" s="590"/>
      <c r="M12" s="590"/>
      <c r="N12" s="590"/>
      <c r="O12" s="590"/>
      <c r="P12" s="590"/>
      <c r="Q12" s="590"/>
      <c r="R12" s="589"/>
      <c r="S12" s="344"/>
      <c r="T12" s="425"/>
      <c r="U12" s="425"/>
      <c r="V12" s="425"/>
      <c r="W12" s="425"/>
      <c r="X12" s="425"/>
      <c r="Y12" s="425"/>
      <c r="Z12" s="540"/>
    </row>
    <row r="13" spans="1:27" s="1" customFormat="1" x14ac:dyDescent="0.25">
      <c r="A13" s="533"/>
      <c r="B13" s="425"/>
      <c r="C13" s="346"/>
      <c r="D13" s="347"/>
      <c r="E13" s="346"/>
      <c r="F13" s="347"/>
      <c r="G13" s="346"/>
      <c r="H13" s="347"/>
      <c r="I13" s="346"/>
      <c r="J13" s="347"/>
      <c r="K13" s="346"/>
      <c r="L13" s="541"/>
      <c r="M13" s="541"/>
      <c r="N13" s="541"/>
      <c r="O13" s="541"/>
      <c r="P13" s="541"/>
      <c r="Q13" s="541"/>
      <c r="R13" s="347"/>
      <c r="S13" s="344"/>
      <c r="T13" s="425"/>
      <c r="U13" s="425"/>
      <c r="V13" s="425"/>
      <c r="W13" s="425"/>
      <c r="X13" s="425"/>
      <c r="Y13" s="425"/>
      <c r="Z13" s="540"/>
    </row>
    <row r="14" spans="1:27" s="1" customFormat="1" x14ac:dyDescent="0.25">
      <c r="A14" s="533"/>
      <c r="B14" s="425"/>
      <c r="C14" s="346"/>
      <c r="D14" s="347"/>
      <c r="E14" s="346"/>
      <c r="F14" s="347"/>
      <c r="G14" s="346"/>
      <c r="H14" s="347"/>
      <c r="I14" s="346"/>
      <c r="J14" s="347"/>
      <c r="K14" s="346"/>
      <c r="L14" s="541"/>
      <c r="M14" s="541"/>
      <c r="N14" s="541"/>
      <c r="O14" s="541"/>
      <c r="P14" s="541"/>
      <c r="Q14" s="541"/>
      <c r="R14" s="347"/>
      <c r="S14" s="344"/>
      <c r="T14" s="425"/>
      <c r="U14" s="425"/>
      <c r="V14" s="425"/>
      <c r="W14" s="425"/>
      <c r="X14" s="425"/>
      <c r="Y14" s="425"/>
      <c r="Z14" s="540"/>
    </row>
    <row r="15" spans="1:27" s="2" customFormat="1" ht="13.25" customHeight="1" x14ac:dyDescent="0.25">
      <c r="A15" s="544"/>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543"/>
      <c r="AA15" s="1"/>
    </row>
    <row r="16" spans="1:27" s="1" customFormat="1" ht="18.5" x14ac:dyDescent="0.25">
      <c r="A16" s="135">
        <f>S10+1</f>
        <v>44928</v>
      </c>
      <c r="B16" s="287"/>
      <c r="C16" s="285">
        <f>A16+1</f>
        <v>44929</v>
      </c>
      <c r="D16" s="286"/>
      <c r="E16" s="285">
        <f>C16+1</f>
        <v>44930</v>
      </c>
      <c r="F16" s="286"/>
      <c r="G16" s="285">
        <f>E16+1</f>
        <v>44931</v>
      </c>
      <c r="H16" s="286"/>
      <c r="I16" s="285">
        <f>G16+1</f>
        <v>44932</v>
      </c>
      <c r="J16" s="286"/>
      <c r="K16" s="360">
        <f>I16+1</f>
        <v>44933</v>
      </c>
      <c r="L16" s="361"/>
      <c r="M16" s="362"/>
      <c r="N16" s="362"/>
      <c r="O16" s="362"/>
      <c r="P16" s="362"/>
      <c r="Q16" s="362"/>
      <c r="R16" s="363"/>
      <c r="S16" s="364">
        <f>K16+1</f>
        <v>44934</v>
      </c>
      <c r="T16" s="365"/>
      <c r="U16" s="366"/>
      <c r="V16" s="366"/>
      <c r="W16" s="366"/>
      <c r="X16" s="366"/>
      <c r="Y16" s="366"/>
      <c r="Z16" s="536"/>
    </row>
    <row r="17" spans="1:27" s="1" customFormat="1" x14ac:dyDescent="0.25">
      <c r="A17" s="546"/>
      <c r="B17" s="506"/>
      <c r="C17" s="346"/>
      <c r="D17" s="347"/>
      <c r="E17" s="705"/>
      <c r="F17" s="707"/>
      <c r="G17" s="656"/>
      <c r="H17" s="657"/>
      <c r="I17" s="368"/>
      <c r="J17" s="370"/>
      <c r="K17" s="400"/>
      <c r="L17" s="585"/>
      <c r="M17" s="585"/>
      <c r="N17" s="585"/>
      <c r="O17" s="585"/>
      <c r="P17" s="585"/>
      <c r="Q17" s="585"/>
      <c r="R17" s="401"/>
      <c r="S17" s="527" t="s">
        <v>795</v>
      </c>
      <c r="T17" s="620"/>
      <c r="U17" s="620"/>
      <c r="V17" s="620"/>
      <c r="W17" s="620"/>
      <c r="X17" s="620"/>
      <c r="Y17" s="620"/>
      <c r="Z17" s="621"/>
    </row>
    <row r="18" spans="1:27" s="1" customFormat="1" x14ac:dyDescent="0.25">
      <c r="A18" s="533"/>
      <c r="B18" s="425"/>
      <c r="C18" s="346"/>
      <c r="D18" s="347"/>
      <c r="E18" s="346"/>
      <c r="F18" s="347"/>
      <c r="G18" s="346"/>
      <c r="H18" s="347"/>
      <c r="I18" s="346"/>
      <c r="J18" s="347"/>
      <c r="K18" s="588"/>
      <c r="L18" s="590"/>
      <c r="M18" s="590"/>
      <c r="N18" s="590"/>
      <c r="O18" s="590"/>
      <c r="P18" s="590"/>
      <c r="Q18" s="590"/>
      <c r="R18" s="589"/>
      <c r="S18" s="456"/>
      <c r="T18" s="559"/>
      <c r="U18" s="559"/>
      <c r="V18" s="559"/>
      <c r="W18" s="559"/>
      <c r="X18" s="559"/>
      <c r="Y18" s="559"/>
      <c r="Z18" s="584"/>
    </row>
    <row r="19" spans="1:27" s="1" customFormat="1" x14ac:dyDescent="0.25">
      <c r="A19" s="533"/>
      <c r="B19" s="425"/>
      <c r="C19" s="346"/>
      <c r="D19" s="347"/>
      <c r="E19" s="346"/>
      <c r="F19" s="347"/>
      <c r="G19" s="346"/>
      <c r="H19" s="347"/>
      <c r="I19" s="346"/>
      <c r="J19" s="347"/>
      <c r="K19" s="368"/>
      <c r="L19" s="594"/>
      <c r="M19" s="594"/>
      <c r="N19" s="594"/>
      <c r="O19" s="594"/>
      <c r="P19" s="594"/>
      <c r="Q19" s="594"/>
      <c r="R19" s="370"/>
      <c r="S19" s="344"/>
      <c r="T19" s="425"/>
      <c r="U19" s="425"/>
      <c r="V19" s="425"/>
      <c r="W19" s="425"/>
      <c r="X19" s="425"/>
      <c r="Y19" s="425"/>
      <c r="Z19" s="540"/>
    </row>
    <row r="20" spans="1:27" s="1" customFormat="1" x14ac:dyDescent="0.25">
      <c r="A20" s="533"/>
      <c r="B20" s="425"/>
      <c r="C20" s="346"/>
      <c r="D20" s="347"/>
      <c r="E20" s="346"/>
      <c r="F20" s="347"/>
      <c r="G20" s="346"/>
      <c r="H20" s="347"/>
      <c r="I20" s="346"/>
      <c r="J20" s="347"/>
      <c r="K20" s="346"/>
      <c r="L20" s="541"/>
      <c r="M20" s="541"/>
      <c r="N20" s="541"/>
      <c r="O20" s="541"/>
      <c r="P20" s="541"/>
      <c r="Q20" s="541"/>
      <c r="R20" s="347"/>
      <c r="S20" s="344"/>
      <c r="T20" s="425"/>
      <c r="U20" s="425"/>
      <c r="V20" s="425"/>
      <c r="W20" s="425"/>
      <c r="X20" s="425"/>
      <c r="Y20" s="425"/>
      <c r="Z20" s="540"/>
    </row>
    <row r="21" spans="1:27" s="2" customFormat="1" ht="13.25" customHeight="1" x14ac:dyDescent="0.25">
      <c r="A21" s="544"/>
      <c r="B21" s="351"/>
      <c r="C21" s="352"/>
      <c r="D21" s="353"/>
      <c r="E21" s="352"/>
      <c r="F21" s="353"/>
      <c r="G21" s="352"/>
      <c r="H21" s="353"/>
      <c r="I21" s="352"/>
      <c r="J21" s="353"/>
      <c r="K21" s="352"/>
      <c r="L21" s="357"/>
      <c r="M21" s="357"/>
      <c r="N21" s="357"/>
      <c r="O21" s="357"/>
      <c r="P21" s="357"/>
      <c r="Q21" s="357"/>
      <c r="R21" s="353"/>
      <c r="S21" s="350"/>
      <c r="T21" s="351"/>
      <c r="U21" s="351"/>
      <c r="V21" s="351"/>
      <c r="W21" s="351"/>
      <c r="X21" s="351"/>
      <c r="Y21" s="351"/>
      <c r="Z21" s="543"/>
      <c r="AA21" s="1"/>
    </row>
    <row r="22" spans="1:27" s="1" customFormat="1" ht="18.5" x14ac:dyDescent="0.25">
      <c r="A22" s="135">
        <f>S16+1</f>
        <v>44935</v>
      </c>
      <c r="B22" s="287"/>
      <c r="C22" s="285">
        <f>A22+1</f>
        <v>44936</v>
      </c>
      <c r="D22" s="286"/>
      <c r="E22" s="285">
        <f>C22+1</f>
        <v>44937</v>
      </c>
      <c r="F22" s="286"/>
      <c r="G22" s="285">
        <f>E22+1</f>
        <v>44938</v>
      </c>
      <c r="H22" s="286"/>
      <c r="I22" s="285">
        <f>G22+1</f>
        <v>44939</v>
      </c>
      <c r="J22" s="286"/>
      <c r="K22" s="360">
        <f>I22+1</f>
        <v>44940</v>
      </c>
      <c r="L22" s="361"/>
      <c r="M22" s="362"/>
      <c r="N22" s="362"/>
      <c r="O22" s="362"/>
      <c r="P22" s="362"/>
      <c r="Q22" s="362"/>
      <c r="R22" s="363"/>
      <c r="S22" s="364">
        <f>K22+1</f>
        <v>44941</v>
      </c>
      <c r="T22" s="365"/>
      <c r="U22" s="366"/>
      <c r="V22" s="366"/>
      <c r="W22" s="366"/>
      <c r="X22" s="366"/>
      <c r="Y22" s="366"/>
      <c r="Z22" s="536"/>
    </row>
    <row r="23" spans="1:27" s="1" customFormat="1" x14ac:dyDescent="0.25">
      <c r="A23" s="587"/>
      <c r="B23" s="491"/>
      <c r="C23" s="346"/>
      <c r="D23" s="347"/>
      <c r="E23" s="346"/>
      <c r="F23" s="347"/>
      <c r="G23" s="368"/>
      <c r="H23" s="370"/>
      <c r="I23" s="346"/>
      <c r="J23" s="347"/>
      <c r="K23" s="368"/>
      <c r="L23" s="594"/>
      <c r="M23" s="594"/>
      <c r="N23" s="594"/>
      <c r="O23" s="594"/>
      <c r="P23" s="594"/>
      <c r="Q23" s="594"/>
      <c r="R23" s="370"/>
      <c r="S23" s="344"/>
      <c r="T23" s="425"/>
      <c r="U23" s="425"/>
      <c r="V23" s="425"/>
      <c r="W23" s="425"/>
      <c r="X23" s="425"/>
      <c r="Y23" s="425"/>
      <c r="Z23" s="540"/>
    </row>
    <row r="24" spans="1:27" s="1" customFormat="1" x14ac:dyDescent="0.25">
      <c r="A24" s="533"/>
      <c r="B24" s="425"/>
      <c r="C24" s="346"/>
      <c r="D24" s="347"/>
      <c r="E24" s="346"/>
      <c r="F24" s="347"/>
      <c r="G24" s="346"/>
      <c r="H24" s="347"/>
      <c r="I24" s="346"/>
      <c r="J24" s="347"/>
      <c r="K24" s="346"/>
      <c r="L24" s="541"/>
      <c r="M24" s="541"/>
      <c r="N24" s="541"/>
      <c r="O24" s="541"/>
      <c r="P24" s="541"/>
      <c r="Q24" s="541"/>
      <c r="R24" s="347"/>
      <c r="S24" s="344"/>
      <c r="T24" s="425"/>
      <c r="U24" s="425"/>
      <c r="V24" s="425"/>
      <c r="W24" s="425"/>
      <c r="X24" s="425"/>
      <c r="Y24" s="425"/>
      <c r="Z24" s="540"/>
    </row>
    <row r="25" spans="1:27" s="1" customFormat="1" x14ac:dyDescent="0.25">
      <c r="A25" s="533"/>
      <c r="B25" s="425"/>
      <c r="C25" s="346"/>
      <c r="D25" s="347"/>
      <c r="E25" s="346"/>
      <c r="F25" s="347"/>
      <c r="G25" s="346"/>
      <c r="H25" s="347"/>
      <c r="I25" s="346"/>
      <c r="J25" s="347"/>
      <c r="K25" s="346"/>
      <c r="L25" s="541"/>
      <c r="M25" s="541"/>
      <c r="N25" s="541"/>
      <c r="O25" s="541"/>
      <c r="P25" s="541"/>
      <c r="Q25" s="541"/>
      <c r="R25" s="347"/>
      <c r="S25" s="344"/>
      <c r="T25" s="425"/>
      <c r="U25" s="425"/>
      <c r="V25" s="425"/>
      <c r="W25" s="425"/>
      <c r="X25" s="425"/>
      <c r="Y25" s="425"/>
      <c r="Z25" s="540"/>
    </row>
    <row r="26" spans="1:27" s="1" customFormat="1" x14ac:dyDescent="0.25">
      <c r="A26" s="533"/>
      <c r="B26" s="425"/>
      <c r="C26" s="346"/>
      <c r="D26" s="347"/>
      <c r="E26" s="346"/>
      <c r="F26" s="347"/>
      <c r="G26" s="346"/>
      <c r="H26" s="347"/>
      <c r="I26" s="346"/>
      <c r="J26" s="347"/>
      <c r="K26" s="346"/>
      <c r="L26" s="541"/>
      <c r="M26" s="541"/>
      <c r="N26" s="541"/>
      <c r="O26" s="541"/>
      <c r="P26" s="541"/>
      <c r="Q26" s="541"/>
      <c r="R26" s="347"/>
      <c r="S26" s="344"/>
      <c r="T26" s="425"/>
      <c r="U26" s="425"/>
      <c r="V26" s="425"/>
      <c r="W26" s="425"/>
      <c r="X26" s="425"/>
      <c r="Y26" s="425"/>
      <c r="Z26" s="540"/>
    </row>
    <row r="27" spans="1:27" s="2" customFormat="1" x14ac:dyDescent="0.25">
      <c r="A27" s="544"/>
      <c r="B27" s="351"/>
      <c r="C27" s="352"/>
      <c r="D27" s="353"/>
      <c r="E27" s="352"/>
      <c r="F27" s="353"/>
      <c r="G27" s="352"/>
      <c r="H27" s="353"/>
      <c r="I27" s="352"/>
      <c r="J27" s="353"/>
      <c r="K27" s="352"/>
      <c r="L27" s="357"/>
      <c r="M27" s="357"/>
      <c r="N27" s="357"/>
      <c r="O27" s="357"/>
      <c r="P27" s="357"/>
      <c r="Q27" s="357"/>
      <c r="R27" s="353"/>
      <c r="S27" s="350"/>
      <c r="T27" s="351"/>
      <c r="U27" s="351"/>
      <c r="V27" s="351"/>
      <c r="W27" s="351"/>
      <c r="X27" s="351"/>
      <c r="Y27" s="351"/>
      <c r="Z27" s="543"/>
      <c r="AA27" s="1"/>
    </row>
    <row r="28" spans="1:27" s="1" customFormat="1" ht="18.5" x14ac:dyDescent="0.25">
      <c r="A28" s="135">
        <f>S22+1</f>
        <v>44942</v>
      </c>
      <c r="B28" s="287"/>
      <c r="C28" s="285">
        <f>A28+1</f>
        <v>44943</v>
      </c>
      <c r="D28" s="286"/>
      <c r="E28" s="285">
        <f>C28+1</f>
        <v>44944</v>
      </c>
      <c r="F28" s="286"/>
      <c r="G28" s="285">
        <f>E28+1</f>
        <v>44945</v>
      </c>
      <c r="H28" s="286"/>
      <c r="I28" s="285">
        <f>G28+1</f>
        <v>44946</v>
      </c>
      <c r="J28" s="286"/>
      <c r="K28" s="360">
        <f>I28+1</f>
        <v>44947</v>
      </c>
      <c r="L28" s="361"/>
      <c r="M28" s="362"/>
      <c r="N28" s="362"/>
      <c r="O28" s="362"/>
      <c r="P28" s="362"/>
      <c r="Q28" s="362"/>
      <c r="R28" s="363"/>
      <c r="S28" s="364">
        <f>K28+1</f>
        <v>44948</v>
      </c>
      <c r="T28" s="365"/>
      <c r="U28" s="366"/>
      <c r="V28" s="366"/>
      <c r="W28" s="366"/>
      <c r="X28" s="366"/>
      <c r="Y28" s="366"/>
      <c r="Z28" s="536"/>
    </row>
    <row r="29" spans="1:27" s="1" customFormat="1" x14ac:dyDescent="0.25">
      <c r="A29" s="654" t="s">
        <v>916</v>
      </c>
      <c r="B29" s="655"/>
      <c r="C29" s="346"/>
      <c r="D29" s="347"/>
      <c r="E29" s="368"/>
      <c r="F29" s="370"/>
      <c r="G29" s="346"/>
      <c r="H29" s="347"/>
      <c r="I29" s="346"/>
      <c r="J29" s="347"/>
      <c r="K29" s="346"/>
      <c r="L29" s="541"/>
      <c r="M29" s="541"/>
      <c r="N29" s="541"/>
      <c r="O29" s="541"/>
      <c r="P29" s="541"/>
      <c r="Q29" s="541"/>
      <c r="R29" s="347"/>
      <c r="S29" s="344"/>
      <c r="T29" s="425"/>
      <c r="U29" s="425"/>
      <c r="V29" s="425"/>
      <c r="W29" s="425"/>
      <c r="X29" s="425"/>
      <c r="Y29" s="425"/>
      <c r="Z29" s="540"/>
    </row>
    <row r="30" spans="1:27" s="1" customFormat="1" x14ac:dyDescent="0.25">
      <c r="A30" s="533"/>
      <c r="B30" s="425"/>
      <c r="C30" s="346"/>
      <c r="D30" s="347"/>
      <c r="E30" s="368"/>
      <c r="F30" s="370"/>
      <c r="G30" s="346"/>
      <c r="H30" s="347"/>
      <c r="I30" s="346"/>
      <c r="J30" s="347"/>
      <c r="K30" s="346"/>
      <c r="L30" s="541"/>
      <c r="M30" s="541"/>
      <c r="N30" s="541"/>
      <c r="O30" s="541"/>
      <c r="P30" s="541"/>
      <c r="Q30" s="541"/>
      <c r="R30" s="347"/>
      <c r="S30" s="344"/>
      <c r="T30" s="425"/>
      <c r="U30" s="425"/>
      <c r="V30" s="425"/>
      <c r="W30" s="425"/>
      <c r="X30" s="425"/>
      <c r="Y30" s="425"/>
      <c r="Z30" s="540"/>
    </row>
    <row r="31" spans="1:27" s="1" customFormat="1" x14ac:dyDescent="0.25">
      <c r="A31" s="533"/>
      <c r="B31" s="425"/>
      <c r="C31" s="346"/>
      <c r="D31" s="347"/>
      <c r="E31" s="368"/>
      <c r="F31" s="370"/>
      <c r="G31" s="346"/>
      <c r="H31" s="347"/>
      <c r="I31" s="346"/>
      <c r="J31" s="347"/>
      <c r="K31" s="346"/>
      <c r="L31" s="541"/>
      <c r="M31" s="541"/>
      <c r="N31" s="541"/>
      <c r="O31" s="541"/>
      <c r="P31" s="541"/>
      <c r="Q31" s="541"/>
      <c r="R31" s="347"/>
      <c r="S31" s="344"/>
      <c r="T31" s="425"/>
      <c r="U31" s="425"/>
      <c r="V31" s="425"/>
      <c r="W31" s="425"/>
      <c r="X31" s="425"/>
      <c r="Y31" s="425"/>
      <c r="Z31" s="540"/>
    </row>
    <row r="32" spans="1:27" s="1" customFormat="1" x14ac:dyDescent="0.25">
      <c r="A32" s="533"/>
      <c r="B32" s="425"/>
      <c r="C32" s="346"/>
      <c r="D32" s="347"/>
      <c r="E32" s="346"/>
      <c r="F32" s="347"/>
      <c r="G32" s="346"/>
      <c r="H32" s="347"/>
      <c r="I32" s="346"/>
      <c r="J32" s="347"/>
      <c r="K32" s="346"/>
      <c r="L32" s="541"/>
      <c r="M32" s="541"/>
      <c r="N32" s="541"/>
      <c r="O32" s="541"/>
      <c r="P32" s="541"/>
      <c r="Q32" s="541"/>
      <c r="R32" s="347"/>
      <c r="S32" s="344"/>
      <c r="T32" s="425"/>
      <c r="U32" s="425"/>
      <c r="V32" s="425"/>
      <c r="W32" s="425"/>
      <c r="X32" s="425"/>
      <c r="Y32" s="425"/>
      <c r="Z32" s="540"/>
    </row>
    <row r="33" spans="1:27" s="2" customFormat="1" x14ac:dyDescent="0.25">
      <c r="A33" s="544"/>
      <c r="B33" s="351"/>
      <c r="C33" s="352"/>
      <c r="D33" s="353"/>
      <c r="E33" s="352"/>
      <c r="F33" s="353"/>
      <c r="G33" s="352"/>
      <c r="H33" s="353"/>
      <c r="I33" s="352"/>
      <c r="J33" s="353"/>
      <c r="K33" s="352"/>
      <c r="L33" s="357"/>
      <c r="M33" s="357"/>
      <c r="N33" s="357"/>
      <c r="O33" s="357"/>
      <c r="P33" s="357"/>
      <c r="Q33" s="357"/>
      <c r="R33" s="353"/>
      <c r="S33" s="350"/>
      <c r="T33" s="351"/>
      <c r="U33" s="351"/>
      <c r="V33" s="351"/>
      <c r="W33" s="351"/>
      <c r="X33" s="351"/>
      <c r="Y33" s="351"/>
      <c r="Z33" s="543"/>
      <c r="AA33" s="1"/>
    </row>
    <row r="34" spans="1:27" s="1" customFormat="1" ht="18.5" x14ac:dyDescent="0.25">
      <c r="A34" s="135">
        <f>S28+1</f>
        <v>44949</v>
      </c>
      <c r="B34" s="287"/>
      <c r="C34" s="285">
        <f>A34+1</f>
        <v>44950</v>
      </c>
      <c r="D34" s="286"/>
      <c r="E34" s="285">
        <f>C34+1</f>
        <v>44951</v>
      </c>
      <c r="F34" s="286"/>
      <c r="G34" s="285">
        <f>E34+1</f>
        <v>44952</v>
      </c>
      <c r="H34" s="286"/>
      <c r="I34" s="285">
        <f>G34+1</f>
        <v>44953</v>
      </c>
      <c r="J34" s="286"/>
      <c r="K34" s="360">
        <f>I34+1</f>
        <v>44954</v>
      </c>
      <c r="L34" s="361"/>
      <c r="M34" s="362"/>
      <c r="N34" s="362"/>
      <c r="O34" s="362"/>
      <c r="P34" s="362"/>
      <c r="Q34" s="362"/>
      <c r="R34" s="363"/>
      <c r="S34" s="364">
        <f>K34+1</f>
        <v>44955</v>
      </c>
      <c r="T34" s="365"/>
      <c r="U34" s="366"/>
      <c r="V34" s="366"/>
      <c r="W34" s="366"/>
      <c r="X34" s="366"/>
      <c r="Y34" s="366"/>
      <c r="Z34" s="536"/>
    </row>
    <row r="35" spans="1:27" s="1" customFormat="1" x14ac:dyDescent="0.25">
      <c r="A35" s="587"/>
      <c r="B35" s="491"/>
      <c r="C35" s="346"/>
      <c r="D35" s="347"/>
      <c r="E35" s="346"/>
      <c r="F35" s="347"/>
      <c r="G35" s="346"/>
      <c r="H35" s="347"/>
      <c r="I35" s="368"/>
      <c r="J35" s="370"/>
      <c r="K35" s="346"/>
      <c r="L35" s="541"/>
      <c r="M35" s="541"/>
      <c r="N35" s="541"/>
      <c r="O35" s="541"/>
      <c r="P35" s="541"/>
      <c r="Q35" s="541"/>
      <c r="R35" s="347"/>
      <c r="S35" s="378"/>
      <c r="T35" s="491"/>
      <c r="U35" s="491"/>
      <c r="V35" s="491"/>
      <c r="W35" s="491"/>
      <c r="X35" s="491"/>
      <c r="Y35" s="491"/>
      <c r="Z35" s="593"/>
    </row>
    <row r="36" spans="1:27" s="1" customFormat="1" x14ac:dyDescent="0.25">
      <c r="A36" s="533"/>
      <c r="B36" s="425"/>
      <c r="C36" s="346"/>
      <c r="D36" s="347"/>
      <c r="E36" s="346"/>
      <c r="F36" s="347"/>
      <c r="G36" s="346"/>
      <c r="H36" s="347"/>
      <c r="I36" s="346"/>
      <c r="J36" s="347"/>
      <c r="K36" s="400"/>
      <c r="L36" s="585"/>
      <c r="M36" s="585"/>
      <c r="N36" s="585"/>
      <c r="O36" s="585"/>
      <c r="P36" s="585"/>
      <c r="Q36" s="585"/>
      <c r="R36" s="401"/>
      <c r="S36" s="378"/>
      <c r="T36" s="491"/>
      <c r="U36" s="491"/>
      <c r="V36" s="491"/>
      <c r="W36" s="491"/>
      <c r="X36" s="491"/>
      <c r="Y36" s="491"/>
      <c r="Z36" s="593"/>
    </row>
    <row r="37" spans="1:27" s="1" customFormat="1" x14ac:dyDescent="0.25">
      <c r="A37" s="533"/>
      <c r="B37" s="425"/>
      <c r="C37" s="346"/>
      <c r="D37" s="347"/>
      <c r="E37" s="346"/>
      <c r="F37" s="347"/>
      <c r="G37" s="346"/>
      <c r="H37" s="347"/>
      <c r="I37" s="346"/>
      <c r="J37" s="347"/>
      <c r="K37" s="368"/>
      <c r="L37" s="594"/>
      <c r="M37" s="594"/>
      <c r="N37" s="594"/>
      <c r="O37" s="594"/>
      <c r="P37" s="594"/>
      <c r="Q37" s="594"/>
      <c r="R37" s="370"/>
      <c r="S37" s="344"/>
      <c r="T37" s="425"/>
      <c r="U37" s="425"/>
      <c r="V37" s="425"/>
      <c r="W37" s="425"/>
      <c r="X37" s="425"/>
      <c r="Y37" s="425"/>
      <c r="Z37" s="540"/>
    </row>
    <row r="38" spans="1:27" s="1" customFormat="1" x14ac:dyDescent="0.25">
      <c r="A38" s="533"/>
      <c r="B38" s="425"/>
      <c r="C38" s="346"/>
      <c r="D38" s="347"/>
      <c r="E38" s="346"/>
      <c r="F38" s="347"/>
      <c r="G38" s="346"/>
      <c r="H38" s="347"/>
      <c r="I38" s="346"/>
      <c r="J38" s="347"/>
      <c r="K38" s="346"/>
      <c r="L38" s="541"/>
      <c r="M38" s="541"/>
      <c r="N38" s="541"/>
      <c r="O38" s="541"/>
      <c r="P38" s="541"/>
      <c r="Q38" s="541"/>
      <c r="R38" s="347"/>
      <c r="S38" s="344"/>
      <c r="T38" s="425"/>
      <c r="U38" s="425"/>
      <c r="V38" s="425"/>
      <c r="W38" s="425"/>
      <c r="X38" s="425"/>
      <c r="Y38" s="425"/>
      <c r="Z38" s="540"/>
    </row>
    <row r="39" spans="1:27" s="2" customFormat="1" x14ac:dyDescent="0.25">
      <c r="A39" s="544"/>
      <c r="B39" s="351"/>
      <c r="C39" s="352"/>
      <c r="D39" s="353"/>
      <c r="E39" s="352"/>
      <c r="F39" s="353"/>
      <c r="G39" s="352"/>
      <c r="H39" s="353"/>
      <c r="I39" s="352"/>
      <c r="J39" s="353"/>
      <c r="K39" s="352"/>
      <c r="L39" s="357"/>
      <c r="M39" s="357"/>
      <c r="N39" s="357"/>
      <c r="O39" s="357"/>
      <c r="P39" s="357"/>
      <c r="Q39" s="357"/>
      <c r="R39" s="353"/>
      <c r="S39" s="350"/>
      <c r="T39" s="351"/>
      <c r="U39" s="351"/>
      <c r="V39" s="351"/>
      <c r="W39" s="351"/>
      <c r="X39" s="351"/>
      <c r="Y39" s="351"/>
      <c r="Z39" s="543"/>
      <c r="AA39" s="1"/>
    </row>
    <row r="40" spans="1:27" ht="18.5" x14ac:dyDescent="0.3">
      <c r="A40" s="135">
        <f>S34+1</f>
        <v>44956</v>
      </c>
      <c r="B40" s="287"/>
      <c r="C40" s="285">
        <f>A40+1</f>
        <v>44957</v>
      </c>
      <c r="D40" s="286"/>
      <c r="E40" s="56" t="s">
        <v>0</v>
      </c>
      <c r="F40" s="57"/>
      <c r="G40" s="57"/>
      <c r="H40" s="57"/>
      <c r="I40" s="57"/>
      <c r="J40" s="57"/>
      <c r="K40" s="57"/>
      <c r="L40" s="57"/>
      <c r="M40" s="57"/>
      <c r="N40" s="57"/>
      <c r="O40" s="57"/>
      <c r="P40" s="57"/>
      <c r="Q40" s="57"/>
      <c r="R40" s="57"/>
      <c r="S40" s="57"/>
      <c r="T40" s="57"/>
      <c r="U40" s="57"/>
      <c r="V40" s="57"/>
      <c r="W40" s="57"/>
      <c r="X40" s="57"/>
      <c r="Y40" s="57"/>
      <c r="Z40" s="136"/>
    </row>
    <row r="41" spans="1:27" x14ac:dyDescent="0.25">
      <c r="A41" s="587"/>
      <c r="B41" s="491"/>
      <c r="C41" s="346"/>
      <c r="D41" s="347"/>
      <c r="E41" s="114" t="s">
        <v>383</v>
      </c>
      <c r="F41" s="134"/>
      <c r="G41" s="134"/>
      <c r="H41" s="134"/>
      <c r="I41" s="137"/>
      <c r="J41" s="137"/>
      <c r="K41" s="137"/>
      <c r="L41" s="137"/>
      <c r="M41" s="137"/>
      <c r="N41" s="137"/>
      <c r="O41" s="137"/>
      <c r="P41" s="137"/>
      <c r="Q41" s="137"/>
      <c r="R41" s="137"/>
      <c r="S41" s="137"/>
      <c r="T41" s="137"/>
      <c r="U41" s="137"/>
      <c r="V41" s="137"/>
      <c r="W41" s="137"/>
      <c r="X41" s="137"/>
      <c r="Y41" s="137"/>
      <c r="Z41" s="138"/>
    </row>
    <row r="42" spans="1:27" x14ac:dyDescent="0.25">
      <c r="A42" s="587"/>
      <c r="B42" s="491"/>
      <c r="C42" s="346"/>
      <c r="D42" s="347"/>
      <c r="E42" s="117" t="s">
        <v>483</v>
      </c>
      <c r="F42" s="134"/>
      <c r="G42" s="134"/>
      <c r="H42" s="134"/>
      <c r="I42" s="137"/>
      <c r="J42" s="137"/>
      <c r="K42" s="137"/>
      <c r="L42" s="137"/>
      <c r="M42" s="137"/>
      <c r="N42" s="137"/>
      <c r="O42" s="137"/>
      <c r="P42" s="137"/>
      <c r="Q42" s="137"/>
      <c r="R42" s="137"/>
      <c r="S42" s="137"/>
      <c r="T42" s="137"/>
      <c r="U42" s="137"/>
      <c r="V42" s="137"/>
      <c r="W42" s="137"/>
      <c r="X42" s="137"/>
      <c r="Y42" s="137"/>
      <c r="Z42" s="139"/>
    </row>
    <row r="43" spans="1:27" x14ac:dyDescent="0.25">
      <c r="A43" s="533"/>
      <c r="B43" s="425"/>
      <c r="C43" s="346"/>
      <c r="D43" s="347"/>
      <c r="E43" s="118" t="s">
        <v>683</v>
      </c>
      <c r="F43" s="134"/>
      <c r="G43" s="134"/>
      <c r="H43" s="134"/>
      <c r="I43" s="137"/>
      <c r="J43" s="137"/>
      <c r="K43" s="137"/>
      <c r="L43" s="137"/>
      <c r="M43" s="137"/>
      <c r="N43" s="137"/>
      <c r="O43" s="137"/>
      <c r="P43" s="137"/>
      <c r="Q43" s="137"/>
      <c r="R43" s="137"/>
      <c r="S43" s="137"/>
      <c r="T43" s="137"/>
      <c r="U43" s="137"/>
      <c r="V43" s="137"/>
      <c r="W43" s="137"/>
      <c r="X43" s="137"/>
      <c r="Y43" s="137"/>
      <c r="Z43" s="139"/>
    </row>
    <row r="44" spans="1:27" x14ac:dyDescent="0.25">
      <c r="A44" s="533"/>
      <c r="B44" s="425"/>
      <c r="C44" s="346"/>
      <c r="D44" s="347"/>
      <c r="E44" s="244" t="s">
        <v>585</v>
      </c>
      <c r="F44" s="134"/>
      <c r="G44" s="134"/>
      <c r="H44" s="134"/>
      <c r="I44" s="137"/>
      <c r="J44" s="137"/>
      <c r="K44" s="560" t="s">
        <v>9</v>
      </c>
      <c r="L44" s="560"/>
      <c r="M44" s="560"/>
      <c r="N44" s="560"/>
      <c r="O44" s="560"/>
      <c r="P44" s="560"/>
      <c r="Q44" s="560"/>
      <c r="R44" s="560"/>
      <c r="S44" s="560"/>
      <c r="T44" s="560"/>
      <c r="U44" s="560"/>
      <c r="V44" s="560"/>
      <c r="W44" s="560"/>
      <c r="X44" s="560"/>
      <c r="Y44" s="560"/>
      <c r="Z44" s="561"/>
    </row>
    <row r="45" spans="1:27" s="1" customFormat="1" x14ac:dyDescent="0.25">
      <c r="A45" s="562"/>
      <c r="B45" s="563"/>
      <c r="C45" s="564"/>
      <c r="D45" s="565"/>
      <c r="E45" s="140"/>
      <c r="F45" s="141"/>
      <c r="G45" s="141"/>
      <c r="H45" s="141"/>
      <c r="I45" s="142"/>
      <c r="J45" s="142"/>
      <c r="K45" s="566" t="s">
        <v>8</v>
      </c>
      <c r="L45" s="566"/>
      <c r="M45" s="566"/>
      <c r="N45" s="566"/>
      <c r="O45" s="566"/>
      <c r="P45" s="566"/>
      <c r="Q45" s="566"/>
      <c r="R45" s="566"/>
      <c r="S45" s="566"/>
      <c r="T45" s="566"/>
      <c r="U45" s="566"/>
      <c r="V45" s="566"/>
      <c r="W45" s="566"/>
      <c r="X45" s="566"/>
      <c r="Y45" s="566"/>
      <c r="Z45" s="567"/>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2554C643-9DD3-49A7-AD5F-40551CE34438}"/>
    <hyperlink ref="K44:Z44" r:id="rId2" display="Calendar Templates by Vertex42" xr:uid="{45912211-5681-4FC9-92E8-F1B6FB6FCABC}"/>
    <hyperlink ref="K45:Z45" r:id="rId3" display="https://www.vertex42.com/calendars/" xr:uid="{63CD87FB-EDB5-4A14-9990-BC5EDD8A6F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2A3F5-FE9D-4E9E-A1A6-80887EABD1D8}">
  <sheetPr>
    <pageSetUpPr fitToPage="1"/>
  </sheetPr>
  <dimension ref="A1:Z47"/>
  <sheetViews>
    <sheetView zoomScale="98" zoomScaleNormal="98" workbookViewId="0">
      <selection activeCell="S37" sqref="S37:Z38"/>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6" s="3" customFormat="1" ht="15" customHeight="1" x14ac:dyDescent="0.2">
      <c r="A1" s="371">
        <f>DATE([1]Setup!D5,[1]Setup!D7+2,1)</f>
        <v>43952</v>
      </c>
      <c r="B1" s="371"/>
      <c r="C1" s="371"/>
      <c r="D1" s="371"/>
      <c r="E1" s="371"/>
      <c r="F1" s="371"/>
      <c r="G1" s="371"/>
      <c r="H1" s="371"/>
      <c r="I1" s="62"/>
      <c r="J1" s="62"/>
      <c r="K1" s="372">
        <f>DATE(YEAR(A1),MONTH(A1)-1,1)</f>
        <v>43922</v>
      </c>
      <c r="L1" s="372"/>
      <c r="M1" s="372"/>
      <c r="N1" s="372"/>
      <c r="O1" s="372"/>
      <c r="P1" s="372"/>
      <c r="Q1" s="372"/>
      <c r="S1" s="372">
        <f>DATE(YEAR(A1),MONTH(A1)+1,1)</f>
        <v>43983</v>
      </c>
      <c r="T1" s="372"/>
      <c r="U1" s="372"/>
      <c r="V1" s="372"/>
      <c r="W1" s="372"/>
      <c r="X1" s="372"/>
      <c r="Y1" s="372"/>
    </row>
    <row r="2" spans="1:26" s="3" customFormat="1" ht="11.25" customHeight="1" x14ac:dyDescent="0.3">
      <c r="A2" s="371"/>
      <c r="B2" s="371"/>
      <c r="C2" s="371"/>
      <c r="D2" s="371"/>
      <c r="E2" s="371"/>
      <c r="F2" s="371"/>
      <c r="G2" s="371"/>
      <c r="H2" s="371"/>
      <c r="I2" s="62"/>
      <c r="J2" s="62"/>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6" s="4" customFormat="1" ht="9" customHeight="1" x14ac:dyDescent="0.2">
      <c r="A3" s="371"/>
      <c r="B3" s="371"/>
      <c r="C3" s="371"/>
      <c r="D3" s="371"/>
      <c r="E3" s="371"/>
      <c r="F3" s="371"/>
      <c r="G3" s="371"/>
      <c r="H3" s="371"/>
      <c r="I3" s="62"/>
      <c r="J3" s="62"/>
      <c r="K3" s="36" t="str">
        <f t="shared" ref="K3:Q8" si="0">IF(MONTH($K$1)&lt;&gt;MONTH($K$1-(WEEKDAY($K$1,1)-(start_day-1))-IF((WEEKDAY($K$1,1)-(start_day-1))&lt;=0,7,0)+(ROW(K3)-ROW($K$3))*7+(COLUMN(K3)-COLUMN($K$3)+1)),"",$K$1-(WEEKDAY($K$1,1)-(start_day-1))-IF((WEEKDAY($K$1,1)-(start_day-1))&lt;=0,7,0)+(ROW(K3)-ROW($K$3))*7+(COLUMN(K3)-COLUMN($K$3)+1))</f>
        <v/>
      </c>
      <c r="L3" s="36" t="str">
        <f t="shared" si="0"/>
        <v/>
      </c>
      <c r="M3" s="36">
        <f t="shared" si="0"/>
        <v>43922</v>
      </c>
      <c r="N3" s="36">
        <f t="shared" si="0"/>
        <v>43923</v>
      </c>
      <c r="O3" s="36">
        <f t="shared" si="0"/>
        <v>43924</v>
      </c>
      <c r="P3" s="36">
        <f t="shared" si="0"/>
        <v>43925</v>
      </c>
      <c r="Q3" s="36">
        <f t="shared" si="0"/>
        <v>43926</v>
      </c>
      <c r="R3" s="3"/>
      <c r="S3" s="36">
        <f t="shared" ref="S3:Y8" si="1">IF(MONTH($S$1)&lt;&gt;MONTH($S$1-(WEEKDAY($S$1,1)-(start_day-1))-IF((WEEKDAY($S$1,1)-(start_day-1))&lt;=0,7,0)+(ROW(S3)-ROW($S$3))*7+(COLUMN(S3)-COLUMN($S$3)+1)),"",$S$1-(WEEKDAY($S$1,1)-(start_day-1))-IF((WEEKDAY($S$1,1)-(start_day-1))&lt;=0,7,0)+(ROW(S3)-ROW($S$3))*7+(COLUMN(S3)-COLUMN($S$3)+1))</f>
        <v>43983</v>
      </c>
      <c r="T3" s="36">
        <f t="shared" si="1"/>
        <v>43984</v>
      </c>
      <c r="U3" s="36">
        <f t="shared" si="1"/>
        <v>43985</v>
      </c>
      <c r="V3" s="36">
        <f t="shared" si="1"/>
        <v>43986</v>
      </c>
      <c r="W3" s="36">
        <f t="shared" si="1"/>
        <v>43987</v>
      </c>
      <c r="X3" s="36">
        <f t="shared" si="1"/>
        <v>43988</v>
      </c>
      <c r="Y3" s="36">
        <f t="shared" si="1"/>
        <v>43989</v>
      </c>
    </row>
    <row r="4" spans="1:26" s="4" customFormat="1" ht="9" customHeight="1" x14ac:dyDescent="0.2">
      <c r="A4" s="371"/>
      <c r="B4" s="371"/>
      <c r="C4" s="371"/>
      <c r="D4" s="371"/>
      <c r="E4" s="371"/>
      <c r="F4" s="371"/>
      <c r="G4" s="371"/>
      <c r="H4" s="371"/>
      <c r="I4" s="62"/>
      <c r="J4" s="62"/>
      <c r="K4" s="36">
        <f t="shared" si="0"/>
        <v>43927</v>
      </c>
      <c r="L4" s="36">
        <f t="shared" si="0"/>
        <v>43928</v>
      </c>
      <c r="M4" s="36">
        <f t="shared" si="0"/>
        <v>43929</v>
      </c>
      <c r="N4" s="36">
        <f t="shared" si="0"/>
        <v>43930</v>
      </c>
      <c r="O4" s="36">
        <f t="shared" si="0"/>
        <v>43931</v>
      </c>
      <c r="P4" s="36">
        <f t="shared" si="0"/>
        <v>43932</v>
      </c>
      <c r="Q4" s="36">
        <f t="shared" si="0"/>
        <v>43933</v>
      </c>
      <c r="R4" s="3"/>
      <c r="S4" s="36">
        <f t="shared" si="1"/>
        <v>43990</v>
      </c>
      <c r="T4" s="36">
        <f t="shared" si="1"/>
        <v>43991</v>
      </c>
      <c r="U4" s="36">
        <f t="shared" si="1"/>
        <v>43992</v>
      </c>
      <c r="V4" s="36">
        <f t="shared" si="1"/>
        <v>43993</v>
      </c>
      <c r="W4" s="36">
        <f t="shared" si="1"/>
        <v>43994</v>
      </c>
      <c r="X4" s="36">
        <f t="shared" si="1"/>
        <v>43995</v>
      </c>
      <c r="Y4" s="36">
        <f t="shared" si="1"/>
        <v>43996</v>
      </c>
    </row>
    <row r="5" spans="1:26" s="4" customFormat="1" ht="9" customHeight="1" x14ac:dyDescent="0.2">
      <c r="A5" s="371"/>
      <c r="B5" s="371"/>
      <c r="C5" s="371"/>
      <c r="D5" s="371"/>
      <c r="E5" s="371"/>
      <c r="F5" s="371"/>
      <c r="G5" s="371"/>
      <c r="H5" s="371"/>
      <c r="I5" s="62"/>
      <c r="J5" s="62"/>
      <c r="K5" s="36">
        <f t="shared" si="0"/>
        <v>43934</v>
      </c>
      <c r="L5" s="36">
        <f t="shared" si="0"/>
        <v>43935</v>
      </c>
      <c r="M5" s="36">
        <f t="shared" si="0"/>
        <v>43936</v>
      </c>
      <c r="N5" s="36">
        <f t="shared" si="0"/>
        <v>43937</v>
      </c>
      <c r="O5" s="36">
        <f t="shared" si="0"/>
        <v>43938</v>
      </c>
      <c r="P5" s="36">
        <f t="shared" si="0"/>
        <v>43939</v>
      </c>
      <c r="Q5" s="36">
        <f t="shared" si="0"/>
        <v>43940</v>
      </c>
      <c r="R5" s="3"/>
      <c r="S5" s="36">
        <f t="shared" si="1"/>
        <v>43997</v>
      </c>
      <c r="T5" s="36">
        <f t="shared" si="1"/>
        <v>43998</v>
      </c>
      <c r="U5" s="36">
        <f t="shared" si="1"/>
        <v>43999</v>
      </c>
      <c r="V5" s="36">
        <f t="shared" si="1"/>
        <v>44000</v>
      </c>
      <c r="W5" s="36">
        <f t="shared" si="1"/>
        <v>44001</v>
      </c>
      <c r="X5" s="36">
        <f t="shared" si="1"/>
        <v>44002</v>
      </c>
      <c r="Y5" s="36">
        <f t="shared" si="1"/>
        <v>44003</v>
      </c>
    </row>
    <row r="6" spans="1:26" s="4" customFormat="1" ht="9" customHeight="1" x14ac:dyDescent="0.2">
      <c r="A6" s="371"/>
      <c r="B6" s="371"/>
      <c r="C6" s="371"/>
      <c r="D6" s="371"/>
      <c r="E6" s="371"/>
      <c r="F6" s="371"/>
      <c r="G6" s="371"/>
      <c r="H6" s="371"/>
      <c r="I6" s="62"/>
      <c r="J6" s="62"/>
      <c r="K6" s="36">
        <f t="shared" si="0"/>
        <v>43941</v>
      </c>
      <c r="L6" s="36">
        <f t="shared" si="0"/>
        <v>43942</v>
      </c>
      <c r="M6" s="36">
        <f t="shared" si="0"/>
        <v>43943</v>
      </c>
      <c r="N6" s="36">
        <f t="shared" si="0"/>
        <v>43944</v>
      </c>
      <c r="O6" s="36">
        <f t="shared" si="0"/>
        <v>43945</v>
      </c>
      <c r="P6" s="36">
        <f t="shared" si="0"/>
        <v>43946</v>
      </c>
      <c r="Q6" s="36">
        <f t="shared" si="0"/>
        <v>43947</v>
      </c>
      <c r="R6" s="3"/>
      <c r="S6" s="36">
        <f t="shared" si="1"/>
        <v>44004</v>
      </c>
      <c r="T6" s="36">
        <f t="shared" si="1"/>
        <v>44005</v>
      </c>
      <c r="U6" s="36">
        <f t="shared" si="1"/>
        <v>44006</v>
      </c>
      <c r="V6" s="36">
        <f t="shared" si="1"/>
        <v>44007</v>
      </c>
      <c r="W6" s="36">
        <f t="shared" si="1"/>
        <v>44008</v>
      </c>
      <c r="X6" s="36">
        <f t="shared" si="1"/>
        <v>44009</v>
      </c>
      <c r="Y6" s="36">
        <f t="shared" si="1"/>
        <v>44010</v>
      </c>
    </row>
    <row r="7" spans="1:26" s="4" customFormat="1" ht="9" customHeight="1" x14ac:dyDescent="0.2">
      <c r="A7" s="371"/>
      <c r="B7" s="371"/>
      <c r="C7" s="371"/>
      <c r="D7" s="371"/>
      <c r="E7" s="371"/>
      <c r="F7" s="371"/>
      <c r="G7" s="371"/>
      <c r="H7" s="371"/>
      <c r="I7" s="62"/>
      <c r="J7" s="62"/>
      <c r="K7" s="36">
        <f t="shared" si="0"/>
        <v>43948</v>
      </c>
      <c r="L7" s="36">
        <f t="shared" si="0"/>
        <v>43949</v>
      </c>
      <c r="M7" s="36">
        <f t="shared" si="0"/>
        <v>43950</v>
      </c>
      <c r="N7" s="36">
        <f t="shared" si="0"/>
        <v>43951</v>
      </c>
      <c r="O7" s="36" t="str">
        <f t="shared" si="0"/>
        <v/>
      </c>
      <c r="P7" s="36" t="str">
        <f t="shared" si="0"/>
        <v/>
      </c>
      <c r="Q7" s="36" t="str">
        <f t="shared" si="0"/>
        <v/>
      </c>
      <c r="R7" s="3"/>
      <c r="S7" s="36">
        <f t="shared" si="1"/>
        <v>44011</v>
      </c>
      <c r="T7" s="36">
        <f t="shared" si="1"/>
        <v>44012</v>
      </c>
      <c r="U7" s="36" t="str">
        <f t="shared" si="1"/>
        <v/>
      </c>
      <c r="V7" s="36" t="str">
        <f t="shared" si="1"/>
        <v/>
      </c>
      <c r="W7" s="36" t="str">
        <f t="shared" si="1"/>
        <v/>
      </c>
      <c r="X7" s="36" t="str">
        <f t="shared" si="1"/>
        <v/>
      </c>
      <c r="Y7" s="36" t="str">
        <f t="shared" si="1"/>
        <v/>
      </c>
    </row>
    <row r="8" spans="1:26" s="5" customFormat="1" ht="9" customHeight="1" x14ac:dyDescent="0.25">
      <c r="A8" s="60"/>
      <c r="B8" s="60"/>
      <c r="C8" s="60"/>
      <c r="D8" s="60"/>
      <c r="E8" s="60"/>
      <c r="F8" s="60"/>
      <c r="G8" s="60"/>
      <c r="H8" s="60"/>
      <c r="I8" s="61"/>
      <c r="J8" s="61"/>
      <c r="K8" s="63" t="str">
        <f t="shared" si="0"/>
        <v/>
      </c>
      <c r="L8" s="63" t="str">
        <f t="shared" si="0"/>
        <v/>
      </c>
      <c r="M8" s="63" t="str">
        <f t="shared" si="0"/>
        <v/>
      </c>
      <c r="N8" s="63" t="str">
        <f t="shared" si="0"/>
        <v/>
      </c>
      <c r="O8" s="63" t="str">
        <f t="shared" si="0"/>
        <v/>
      </c>
      <c r="P8" s="63" t="str">
        <f t="shared" si="0"/>
        <v/>
      </c>
      <c r="Q8" s="63" t="str">
        <f t="shared" si="0"/>
        <v/>
      </c>
      <c r="R8" s="64"/>
      <c r="S8" s="63" t="str">
        <f t="shared" si="1"/>
        <v/>
      </c>
      <c r="T8" s="63" t="str">
        <f t="shared" si="1"/>
        <v/>
      </c>
      <c r="U8" s="63" t="str">
        <f t="shared" si="1"/>
        <v/>
      </c>
      <c r="V8" s="63" t="str">
        <f t="shared" si="1"/>
        <v/>
      </c>
      <c r="W8" s="63" t="str">
        <f t="shared" si="1"/>
        <v/>
      </c>
      <c r="X8" s="63" t="str">
        <f t="shared" si="1"/>
        <v/>
      </c>
      <c r="Y8" s="63" t="str">
        <f t="shared" si="1"/>
        <v/>
      </c>
      <c r="Z8" s="65"/>
    </row>
    <row r="9" spans="1:26" s="1" customFormat="1" ht="21" customHeight="1" x14ac:dyDescent="0.25">
      <c r="A9" s="373">
        <f>A10</f>
        <v>43948</v>
      </c>
      <c r="B9" s="374"/>
      <c r="C9" s="374">
        <f>C10</f>
        <v>43949</v>
      </c>
      <c r="D9" s="374"/>
      <c r="E9" s="374">
        <f>E10</f>
        <v>43950</v>
      </c>
      <c r="F9" s="374"/>
      <c r="G9" s="374">
        <f>G10</f>
        <v>43951</v>
      </c>
      <c r="H9" s="374"/>
      <c r="I9" s="374">
        <f>I10</f>
        <v>43952</v>
      </c>
      <c r="J9" s="374"/>
      <c r="K9" s="374">
        <f>K10</f>
        <v>43953</v>
      </c>
      <c r="L9" s="374"/>
      <c r="M9" s="374"/>
      <c r="N9" s="374"/>
      <c r="O9" s="374"/>
      <c r="P9" s="374"/>
      <c r="Q9" s="374"/>
      <c r="R9" s="374"/>
      <c r="S9" s="374">
        <f>S10</f>
        <v>43954</v>
      </c>
      <c r="T9" s="374"/>
      <c r="U9" s="374"/>
      <c r="V9" s="374"/>
      <c r="W9" s="374"/>
      <c r="X9" s="374"/>
      <c r="Y9" s="374"/>
      <c r="Z9" s="375"/>
    </row>
    <row r="10" spans="1:26" s="1" customFormat="1" ht="18.5" x14ac:dyDescent="0.25">
      <c r="A10" s="45">
        <f>$A$1-(WEEKDAY($A$1,1)-(start_day-1))-IF((WEEKDAY($A$1,1)-(start_day-1))&lt;=0,7,0)+1</f>
        <v>43948</v>
      </c>
      <c r="B10" s="46"/>
      <c r="C10" s="50">
        <f>A10+1</f>
        <v>43949</v>
      </c>
      <c r="D10" s="51"/>
      <c r="E10" s="50">
        <f>C10+1</f>
        <v>43950</v>
      </c>
      <c r="F10" s="51"/>
      <c r="G10" s="50">
        <f>E10+1</f>
        <v>43951</v>
      </c>
      <c r="H10" s="51"/>
      <c r="I10" s="50">
        <f>G10+1</f>
        <v>43952</v>
      </c>
      <c r="J10" s="51"/>
      <c r="K10" s="360">
        <f>I10+1</f>
        <v>43953</v>
      </c>
      <c r="L10" s="361"/>
      <c r="M10" s="362"/>
      <c r="N10" s="362"/>
      <c r="O10" s="362"/>
      <c r="P10" s="362"/>
      <c r="Q10" s="362"/>
      <c r="R10" s="363"/>
      <c r="S10" s="364">
        <f>K10+1</f>
        <v>43954</v>
      </c>
      <c r="T10" s="365"/>
      <c r="U10" s="366"/>
      <c r="V10" s="366"/>
      <c r="W10" s="366"/>
      <c r="X10" s="366"/>
      <c r="Y10" s="366"/>
      <c r="Z10" s="367"/>
    </row>
    <row r="11" spans="1:26" s="1" customFormat="1" x14ac:dyDescent="0.25">
      <c r="A11" s="344"/>
      <c r="B11" s="345"/>
      <c r="C11" s="346"/>
      <c r="D11" s="347"/>
      <c r="E11" s="346"/>
      <c r="F11" s="347"/>
      <c r="G11" s="346"/>
      <c r="H11" s="347"/>
      <c r="I11" s="381"/>
      <c r="J11" s="382"/>
      <c r="K11" s="346"/>
      <c r="L11" s="358"/>
      <c r="M11" s="358"/>
      <c r="N11" s="358"/>
      <c r="O11" s="358"/>
      <c r="P11" s="358"/>
      <c r="Q11" s="358"/>
      <c r="R11" s="347"/>
      <c r="S11" s="344"/>
      <c r="T11" s="345"/>
      <c r="U11" s="345"/>
      <c r="V11" s="345"/>
      <c r="W11" s="345"/>
      <c r="X11" s="345"/>
      <c r="Y11" s="345"/>
      <c r="Z11" s="359"/>
    </row>
    <row r="12" spans="1:26" s="1" customFormat="1" x14ac:dyDescent="0.25">
      <c r="A12" s="344"/>
      <c r="B12" s="345"/>
      <c r="C12" s="346"/>
      <c r="D12" s="347"/>
      <c r="E12" s="346"/>
      <c r="F12" s="347"/>
      <c r="G12" s="346"/>
      <c r="H12" s="347"/>
      <c r="I12" s="381"/>
      <c r="J12" s="382"/>
      <c r="K12" s="346"/>
      <c r="L12" s="358"/>
      <c r="M12" s="358"/>
      <c r="N12" s="358"/>
      <c r="O12" s="358"/>
      <c r="P12" s="358"/>
      <c r="Q12" s="358"/>
      <c r="R12" s="347"/>
      <c r="S12" s="344"/>
      <c r="T12" s="345"/>
      <c r="U12" s="345"/>
      <c r="V12" s="345"/>
      <c r="W12" s="345"/>
      <c r="X12" s="345"/>
      <c r="Y12" s="345"/>
      <c r="Z12" s="359"/>
    </row>
    <row r="13" spans="1:26" s="1" customFormat="1" x14ac:dyDescent="0.25">
      <c r="A13" s="344"/>
      <c r="B13" s="345"/>
      <c r="C13" s="346"/>
      <c r="D13" s="347"/>
      <c r="E13" s="346"/>
      <c r="F13" s="347"/>
      <c r="G13" s="346"/>
      <c r="H13" s="347"/>
      <c r="I13" s="346"/>
      <c r="J13" s="347"/>
      <c r="K13" s="346"/>
      <c r="L13" s="358"/>
      <c r="M13" s="358"/>
      <c r="N13" s="358"/>
      <c r="O13" s="358"/>
      <c r="P13" s="358"/>
      <c r="Q13" s="358"/>
      <c r="R13" s="347"/>
      <c r="S13" s="344"/>
      <c r="T13" s="345"/>
      <c r="U13" s="345"/>
      <c r="V13" s="345"/>
      <c r="W13" s="345"/>
      <c r="X13" s="345"/>
      <c r="Y13" s="345"/>
      <c r="Z13" s="359"/>
    </row>
    <row r="14" spans="1:26" s="1" customFormat="1" x14ac:dyDescent="0.25">
      <c r="A14" s="344"/>
      <c r="B14" s="345"/>
      <c r="C14" s="346"/>
      <c r="D14" s="347"/>
      <c r="E14" s="346"/>
      <c r="F14" s="347"/>
      <c r="G14" s="346"/>
      <c r="H14" s="347"/>
      <c r="I14" s="346"/>
      <c r="J14" s="347"/>
      <c r="K14" s="346"/>
      <c r="L14" s="358"/>
      <c r="M14" s="358"/>
      <c r="N14" s="358"/>
      <c r="O14" s="358"/>
      <c r="P14" s="358"/>
      <c r="Q14" s="358"/>
      <c r="R14" s="347"/>
      <c r="S14" s="344"/>
      <c r="T14" s="345"/>
      <c r="U14" s="345"/>
      <c r="V14" s="345"/>
      <c r="W14" s="345"/>
      <c r="X14" s="345"/>
      <c r="Y14" s="345"/>
      <c r="Z14" s="359"/>
    </row>
    <row r="15" spans="1:26" s="2" customFormat="1" ht="13.25" customHeight="1" x14ac:dyDescent="0.25">
      <c r="A15" s="350"/>
      <c r="B15" s="351"/>
      <c r="C15" s="352"/>
      <c r="D15" s="353"/>
      <c r="E15" s="352"/>
      <c r="F15" s="353"/>
      <c r="G15" s="352"/>
      <c r="H15" s="353"/>
      <c r="I15" s="352"/>
      <c r="J15" s="353"/>
      <c r="K15" s="352"/>
      <c r="L15" s="357"/>
      <c r="M15" s="357"/>
      <c r="N15" s="357"/>
      <c r="O15" s="357"/>
      <c r="P15" s="357"/>
      <c r="Q15" s="357"/>
      <c r="R15" s="353"/>
      <c r="S15" s="350"/>
      <c r="T15" s="351"/>
      <c r="U15" s="351"/>
      <c r="V15" s="351"/>
      <c r="W15" s="351"/>
      <c r="X15" s="351"/>
      <c r="Y15" s="351"/>
      <c r="Z15" s="356"/>
    </row>
    <row r="16" spans="1:26" s="1" customFormat="1" ht="18.5" x14ac:dyDescent="0.25">
      <c r="A16" s="45">
        <f>S10+1</f>
        <v>43955</v>
      </c>
      <c r="B16" s="46"/>
      <c r="C16" s="50">
        <f>A16+1</f>
        <v>43956</v>
      </c>
      <c r="D16" s="51"/>
      <c r="E16" s="50">
        <f>C16+1</f>
        <v>43957</v>
      </c>
      <c r="F16" s="51"/>
      <c r="G16" s="50">
        <f>E16+1</f>
        <v>43958</v>
      </c>
      <c r="H16" s="51"/>
      <c r="I16" s="50">
        <f>G16+1</f>
        <v>43959</v>
      </c>
      <c r="J16" s="51"/>
      <c r="K16" s="360">
        <f>I16+1</f>
        <v>43960</v>
      </c>
      <c r="L16" s="361"/>
      <c r="M16" s="362"/>
      <c r="N16" s="362"/>
      <c r="O16" s="362"/>
      <c r="P16" s="362"/>
      <c r="Q16" s="362"/>
      <c r="R16" s="363"/>
      <c r="S16" s="364">
        <f>K16+1</f>
        <v>43961</v>
      </c>
      <c r="T16" s="365"/>
      <c r="U16" s="366"/>
      <c r="V16" s="366"/>
      <c r="W16" s="366"/>
      <c r="X16" s="366"/>
      <c r="Y16" s="366"/>
      <c r="Z16" s="367"/>
    </row>
    <row r="17" spans="1:26" s="1" customFormat="1" x14ac:dyDescent="0.25">
      <c r="A17" s="344"/>
      <c r="B17" s="345"/>
      <c r="C17" s="346"/>
      <c r="D17" s="347"/>
      <c r="E17" s="346"/>
      <c r="F17" s="347"/>
      <c r="G17" s="346"/>
      <c r="H17" s="347"/>
      <c r="I17" s="381"/>
      <c r="J17" s="382"/>
      <c r="K17" s="381"/>
      <c r="L17" s="404"/>
      <c r="M17" s="404"/>
      <c r="N17" s="404"/>
      <c r="O17" s="404"/>
      <c r="P17" s="404"/>
      <c r="Q17" s="404"/>
      <c r="R17" s="382"/>
      <c r="S17" s="405"/>
      <c r="T17" s="406"/>
      <c r="U17" s="406"/>
      <c r="V17" s="406"/>
      <c r="W17" s="406"/>
      <c r="X17" s="406"/>
      <c r="Y17" s="406"/>
      <c r="Z17" s="407"/>
    </row>
    <row r="18" spans="1:26" s="1" customFormat="1" x14ac:dyDescent="0.25">
      <c r="A18" s="378"/>
      <c r="B18" s="379"/>
      <c r="C18" s="346"/>
      <c r="D18" s="347"/>
      <c r="E18" s="346"/>
      <c r="F18" s="347"/>
      <c r="G18" s="346"/>
      <c r="H18" s="347"/>
      <c r="I18" s="381"/>
      <c r="J18" s="382"/>
      <c r="K18" s="346"/>
      <c r="L18" s="358"/>
      <c r="M18" s="358"/>
      <c r="N18" s="358"/>
      <c r="O18" s="358"/>
      <c r="P18" s="358"/>
      <c r="Q18" s="358"/>
      <c r="R18" s="347"/>
      <c r="S18" s="344"/>
      <c r="T18" s="345"/>
      <c r="U18" s="345"/>
      <c r="V18" s="345"/>
      <c r="W18" s="345"/>
      <c r="X18" s="345"/>
      <c r="Y18" s="345"/>
      <c r="Z18" s="359"/>
    </row>
    <row r="19" spans="1:26" s="1" customFormat="1" x14ac:dyDescent="0.25">
      <c r="A19" s="344"/>
      <c r="B19" s="345"/>
      <c r="C19" s="346"/>
      <c r="D19" s="347"/>
      <c r="E19" s="346"/>
      <c r="F19" s="347"/>
      <c r="G19" s="346"/>
      <c r="H19" s="347"/>
      <c r="I19" s="346"/>
      <c r="J19" s="347"/>
      <c r="K19" s="381"/>
      <c r="L19" s="404"/>
      <c r="M19" s="404"/>
      <c r="N19" s="404"/>
      <c r="O19" s="404"/>
      <c r="P19" s="404"/>
      <c r="Q19" s="404"/>
      <c r="R19" s="382"/>
      <c r="S19" s="344"/>
      <c r="T19" s="345"/>
      <c r="U19" s="345"/>
      <c r="V19" s="345"/>
      <c r="W19" s="345"/>
      <c r="X19" s="345"/>
      <c r="Y19" s="345"/>
      <c r="Z19" s="359"/>
    </row>
    <row r="20" spans="1:26" s="1" customFormat="1" x14ac:dyDescent="0.25">
      <c r="A20" s="344"/>
      <c r="B20" s="345"/>
      <c r="C20" s="346"/>
      <c r="D20" s="347"/>
      <c r="E20" s="368"/>
      <c r="F20" s="370"/>
      <c r="G20" s="346"/>
      <c r="H20" s="347"/>
      <c r="I20" s="346"/>
      <c r="J20" s="347"/>
      <c r="K20" s="368"/>
      <c r="L20" s="369"/>
      <c r="M20" s="369"/>
      <c r="N20" s="369"/>
      <c r="O20" s="369"/>
      <c r="P20" s="369"/>
      <c r="Q20" s="369"/>
      <c r="R20" s="370"/>
      <c r="S20" s="344"/>
      <c r="T20" s="345"/>
      <c r="U20" s="345"/>
      <c r="V20" s="345"/>
      <c r="W20" s="345"/>
      <c r="X20" s="345"/>
      <c r="Y20" s="345"/>
      <c r="Z20" s="359"/>
    </row>
    <row r="21" spans="1:26" s="1" customFormat="1" x14ac:dyDescent="0.25">
      <c r="A21" s="47"/>
      <c r="B21" s="48"/>
      <c r="C21" s="52"/>
      <c r="D21" s="53"/>
      <c r="E21" s="368"/>
      <c r="F21" s="370"/>
      <c r="G21" s="52"/>
      <c r="H21" s="53"/>
      <c r="I21" s="52"/>
      <c r="J21" s="53"/>
      <c r="K21" s="73"/>
      <c r="L21" s="75"/>
      <c r="M21" s="75"/>
      <c r="N21" s="75"/>
      <c r="O21" s="75"/>
      <c r="P21" s="75"/>
      <c r="Q21" s="75"/>
      <c r="R21" s="74"/>
      <c r="S21" s="47"/>
      <c r="T21" s="48"/>
      <c r="U21" s="48"/>
      <c r="V21" s="48"/>
      <c r="W21" s="48"/>
      <c r="X21" s="48"/>
      <c r="Y21" s="48"/>
      <c r="Z21" s="49"/>
    </row>
    <row r="22" spans="1:26" s="2" customFormat="1" ht="13.25" customHeight="1" x14ac:dyDescent="0.25">
      <c r="A22" s="350"/>
      <c r="B22" s="351"/>
      <c r="C22" s="352"/>
      <c r="D22" s="353"/>
      <c r="E22" s="402"/>
      <c r="F22" s="403"/>
      <c r="G22" s="352"/>
      <c r="H22" s="353"/>
      <c r="I22" s="352"/>
      <c r="J22" s="353"/>
      <c r="K22" s="352"/>
      <c r="L22" s="357"/>
      <c r="M22" s="357"/>
      <c r="N22" s="357"/>
      <c r="O22" s="357"/>
      <c r="P22" s="357"/>
      <c r="Q22" s="357"/>
      <c r="R22" s="353"/>
      <c r="S22" s="350"/>
      <c r="T22" s="351"/>
      <c r="U22" s="351"/>
      <c r="V22" s="351"/>
      <c r="W22" s="351"/>
      <c r="X22" s="351"/>
      <c r="Y22" s="351"/>
      <c r="Z22" s="356"/>
    </row>
    <row r="23" spans="1:26" s="1" customFormat="1" ht="18.5" x14ac:dyDescent="0.25">
      <c r="A23" s="45">
        <f>S16+1</f>
        <v>43962</v>
      </c>
      <c r="B23" s="46"/>
      <c r="C23" s="50">
        <f>A23+1</f>
        <v>43963</v>
      </c>
      <c r="D23" s="51"/>
      <c r="E23" s="50">
        <f>C23+1</f>
        <v>43964</v>
      </c>
      <c r="F23" s="51"/>
      <c r="G23" s="50">
        <f>E23+1</f>
        <v>43965</v>
      </c>
      <c r="H23" s="51"/>
      <c r="I23" s="50">
        <f>G23+1</f>
        <v>43966</v>
      </c>
      <c r="J23" s="51"/>
      <c r="K23" s="360">
        <f>I23+1</f>
        <v>43967</v>
      </c>
      <c r="L23" s="361"/>
      <c r="M23" s="362"/>
      <c r="N23" s="362"/>
      <c r="O23" s="362"/>
      <c r="P23" s="362"/>
      <c r="Q23" s="362"/>
      <c r="R23" s="363"/>
      <c r="S23" s="364">
        <f>K23+1</f>
        <v>43968</v>
      </c>
      <c r="T23" s="365"/>
      <c r="U23" s="366"/>
      <c r="V23" s="366"/>
      <c r="W23" s="366"/>
      <c r="X23" s="366"/>
      <c r="Y23" s="366"/>
      <c r="Z23" s="367"/>
    </row>
    <row r="24" spans="1:26" s="1" customFormat="1" x14ac:dyDescent="0.25">
      <c r="A24" s="376"/>
      <c r="B24" s="377"/>
      <c r="C24" s="346"/>
      <c r="D24" s="347"/>
      <c r="E24" s="381"/>
      <c r="F24" s="382"/>
      <c r="G24" s="400"/>
      <c r="H24" s="401"/>
      <c r="I24" s="346"/>
      <c r="J24" s="347"/>
      <c r="K24" s="346"/>
      <c r="L24" s="358"/>
      <c r="M24" s="358"/>
      <c r="N24" s="358"/>
      <c r="O24" s="358"/>
      <c r="P24" s="358"/>
      <c r="Q24" s="358"/>
      <c r="R24" s="347"/>
      <c r="S24" s="344"/>
      <c r="T24" s="345"/>
      <c r="U24" s="345"/>
      <c r="V24" s="345"/>
      <c r="W24" s="345"/>
      <c r="X24" s="345"/>
      <c r="Y24" s="345"/>
      <c r="Z24" s="359"/>
    </row>
    <row r="25" spans="1:26" s="1" customFormat="1" x14ac:dyDescent="0.25">
      <c r="A25" s="344"/>
      <c r="B25" s="345"/>
      <c r="C25" s="346"/>
      <c r="D25" s="347"/>
      <c r="E25" s="381"/>
      <c r="F25" s="382"/>
      <c r="G25" s="400"/>
      <c r="H25" s="401"/>
      <c r="I25" s="346"/>
      <c r="J25" s="347"/>
      <c r="K25" s="346"/>
      <c r="L25" s="358"/>
      <c r="M25" s="358"/>
      <c r="N25" s="358"/>
      <c r="O25" s="358"/>
      <c r="P25" s="358"/>
      <c r="Q25" s="358"/>
      <c r="R25" s="347"/>
      <c r="S25" s="344"/>
      <c r="T25" s="345"/>
      <c r="U25" s="345"/>
      <c r="V25" s="345"/>
      <c r="W25" s="345"/>
      <c r="X25" s="345"/>
      <c r="Y25" s="345"/>
      <c r="Z25" s="359"/>
    </row>
    <row r="26" spans="1:26" s="1" customFormat="1" x14ac:dyDescent="0.25">
      <c r="A26" s="344"/>
      <c r="B26" s="345"/>
      <c r="C26" s="346"/>
      <c r="D26" s="347"/>
      <c r="E26" s="346"/>
      <c r="F26" s="347"/>
      <c r="G26" s="346"/>
      <c r="H26" s="347"/>
      <c r="I26" s="346"/>
      <c r="J26" s="347"/>
      <c r="K26" s="346"/>
      <c r="L26" s="358"/>
      <c r="M26" s="358"/>
      <c r="N26" s="358"/>
      <c r="O26" s="358"/>
      <c r="P26" s="358"/>
      <c r="Q26" s="358"/>
      <c r="R26" s="347"/>
      <c r="S26" s="344"/>
      <c r="T26" s="345"/>
      <c r="U26" s="345"/>
      <c r="V26" s="345"/>
      <c r="W26" s="345"/>
      <c r="X26" s="345"/>
      <c r="Y26" s="345"/>
      <c r="Z26" s="359"/>
    </row>
    <row r="27" spans="1:26" s="1" customFormat="1" x14ac:dyDescent="0.25">
      <c r="A27" s="344"/>
      <c r="B27" s="345"/>
      <c r="C27" s="346"/>
      <c r="D27" s="347"/>
      <c r="E27" s="346"/>
      <c r="F27" s="347"/>
      <c r="G27" s="346"/>
      <c r="H27" s="347"/>
      <c r="I27" s="346"/>
      <c r="J27" s="347"/>
      <c r="K27" s="346"/>
      <c r="L27" s="358"/>
      <c r="M27" s="358"/>
      <c r="N27" s="358"/>
      <c r="O27" s="358"/>
      <c r="P27" s="358"/>
      <c r="Q27" s="358"/>
      <c r="R27" s="347"/>
      <c r="S27" s="344"/>
      <c r="T27" s="345"/>
      <c r="U27" s="345"/>
      <c r="V27" s="345"/>
      <c r="W27" s="345"/>
      <c r="X27" s="345"/>
      <c r="Y27" s="345"/>
      <c r="Z27" s="359"/>
    </row>
    <row r="28" spans="1:26" s="2" customFormat="1" ht="10.5" x14ac:dyDescent="0.25">
      <c r="A28" s="350"/>
      <c r="B28" s="351"/>
      <c r="C28" s="352"/>
      <c r="D28" s="353"/>
      <c r="E28" s="352"/>
      <c r="F28" s="353"/>
      <c r="G28" s="352"/>
      <c r="H28" s="353"/>
      <c r="I28" s="352"/>
      <c r="J28" s="353"/>
      <c r="K28" s="352"/>
      <c r="L28" s="357"/>
      <c r="M28" s="357"/>
      <c r="N28" s="357"/>
      <c r="O28" s="357"/>
      <c r="P28" s="357"/>
      <c r="Q28" s="357"/>
      <c r="R28" s="353"/>
      <c r="S28" s="350"/>
      <c r="T28" s="351"/>
      <c r="U28" s="351"/>
      <c r="V28" s="351"/>
      <c r="W28" s="351"/>
      <c r="X28" s="351"/>
      <c r="Y28" s="351"/>
      <c r="Z28" s="356"/>
    </row>
    <row r="29" spans="1:26" s="1" customFormat="1" ht="18.5" x14ac:dyDescent="0.25">
      <c r="A29" s="45">
        <f>S23+1</f>
        <v>43969</v>
      </c>
      <c r="B29" s="46"/>
      <c r="C29" s="50">
        <f>A29+1</f>
        <v>43970</v>
      </c>
      <c r="D29" s="51"/>
      <c r="E29" s="50">
        <f>C29+1</f>
        <v>43971</v>
      </c>
      <c r="F29" s="51"/>
      <c r="G29" s="50">
        <f>E29+1</f>
        <v>43972</v>
      </c>
      <c r="H29" s="51"/>
      <c r="I29" s="50">
        <f>G29+1</f>
        <v>43973</v>
      </c>
      <c r="J29" s="51"/>
      <c r="K29" s="360">
        <f>I29+1</f>
        <v>43974</v>
      </c>
      <c r="L29" s="361"/>
      <c r="M29" s="362"/>
      <c r="N29" s="362"/>
      <c r="O29" s="362"/>
      <c r="P29" s="362"/>
      <c r="Q29" s="362"/>
      <c r="R29" s="363"/>
      <c r="S29" s="364">
        <f>K29+1</f>
        <v>43975</v>
      </c>
      <c r="T29" s="365"/>
      <c r="U29" s="366"/>
      <c r="V29" s="366"/>
      <c r="W29" s="366"/>
      <c r="X29" s="366"/>
      <c r="Y29" s="366"/>
      <c r="Z29" s="367"/>
    </row>
    <row r="30" spans="1:26" s="1" customFormat="1" x14ac:dyDescent="0.25">
      <c r="A30" s="344"/>
      <c r="B30" s="345"/>
      <c r="C30" s="346" t="s">
        <v>82</v>
      </c>
      <c r="D30" s="347"/>
      <c r="E30" s="346" t="s">
        <v>23</v>
      </c>
      <c r="F30" s="347"/>
      <c r="G30" s="346" t="s">
        <v>170</v>
      </c>
      <c r="H30" s="347"/>
      <c r="I30" s="346" t="s">
        <v>184</v>
      </c>
      <c r="J30" s="347"/>
      <c r="K30" s="346"/>
      <c r="L30" s="358"/>
      <c r="M30" s="358"/>
      <c r="N30" s="358"/>
      <c r="O30" s="358"/>
      <c r="P30" s="358"/>
      <c r="Q30" s="358"/>
      <c r="R30" s="347"/>
      <c r="S30" s="344" t="s">
        <v>83</v>
      </c>
      <c r="T30" s="345"/>
      <c r="U30" s="345"/>
      <c r="V30" s="345"/>
      <c r="W30" s="345"/>
      <c r="X30" s="345"/>
      <c r="Y30" s="345"/>
      <c r="Z30" s="359"/>
    </row>
    <row r="31" spans="1:26" s="1" customFormat="1" x14ac:dyDescent="0.25">
      <c r="A31" s="344"/>
      <c r="B31" s="345"/>
      <c r="C31" s="346"/>
      <c r="D31" s="347"/>
      <c r="E31" s="346" t="s">
        <v>34</v>
      </c>
      <c r="F31" s="347"/>
      <c r="G31" s="368"/>
      <c r="H31" s="370"/>
      <c r="I31" s="346"/>
      <c r="J31" s="347"/>
      <c r="K31" s="346"/>
      <c r="L31" s="358"/>
      <c r="M31" s="358"/>
      <c r="N31" s="358"/>
      <c r="O31" s="358"/>
      <c r="P31" s="358"/>
      <c r="Q31" s="358"/>
      <c r="R31" s="347"/>
      <c r="S31" s="376" t="s">
        <v>169</v>
      </c>
      <c r="T31" s="377"/>
      <c r="U31" s="377"/>
      <c r="V31" s="377"/>
      <c r="W31" s="377"/>
      <c r="X31" s="377"/>
      <c r="Y31" s="377"/>
      <c r="Z31" s="399"/>
    </row>
    <row r="32" spans="1:26" s="1" customFormat="1" x14ac:dyDescent="0.25">
      <c r="A32" s="344"/>
      <c r="B32" s="345"/>
      <c r="C32" s="346"/>
      <c r="D32" s="347"/>
      <c r="E32" s="346" t="s">
        <v>178</v>
      </c>
      <c r="F32" s="347"/>
      <c r="G32" s="386"/>
      <c r="H32" s="387"/>
      <c r="I32" s="346"/>
      <c r="J32" s="347"/>
      <c r="K32" s="368"/>
      <c r="L32" s="369"/>
      <c r="M32" s="369"/>
      <c r="N32" s="369"/>
      <c r="O32" s="369"/>
      <c r="P32" s="369"/>
      <c r="Q32" s="369"/>
      <c r="R32" s="370"/>
      <c r="S32" s="344" t="s">
        <v>184</v>
      </c>
      <c r="T32" s="345"/>
      <c r="U32" s="345"/>
      <c r="V32" s="345"/>
      <c r="W32" s="345"/>
      <c r="X32" s="345"/>
      <c r="Y32" s="345"/>
      <c r="Z32" s="359"/>
    </row>
    <row r="33" spans="1:26" s="1" customFormat="1" x14ac:dyDescent="0.25">
      <c r="A33" s="344"/>
      <c r="B33" s="345"/>
      <c r="C33" s="346"/>
      <c r="D33" s="347"/>
      <c r="E33" s="346" t="s">
        <v>198</v>
      </c>
      <c r="F33" s="347"/>
      <c r="G33" s="346"/>
      <c r="H33" s="347"/>
      <c r="I33" s="346"/>
      <c r="J33" s="347"/>
      <c r="K33" s="346"/>
      <c r="L33" s="358"/>
      <c r="M33" s="358"/>
      <c r="N33" s="358"/>
      <c r="O33" s="358"/>
      <c r="P33" s="358"/>
      <c r="Q33" s="358"/>
      <c r="R33" s="347"/>
      <c r="S33" s="344" t="s">
        <v>180</v>
      </c>
      <c r="T33" s="345"/>
      <c r="U33" s="345"/>
      <c r="V33" s="345"/>
      <c r="W33" s="345"/>
      <c r="X33" s="345"/>
      <c r="Y33" s="345"/>
      <c r="Z33" s="359"/>
    </row>
    <row r="34" spans="1:26" s="1" customFormat="1" x14ac:dyDescent="0.25">
      <c r="A34" s="76"/>
      <c r="B34" s="77"/>
      <c r="C34" s="78"/>
      <c r="D34" s="79"/>
      <c r="E34" s="346"/>
      <c r="F34" s="347"/>
      <c r="G34" s="78"/>
      <c r="H34" s="79"/>
      <c r="I34" s="78"/>
      <c r="J34" s="79"/>
      <c r="K34" s="78"/>
      <c r="L34" s="80"/>
      <c r="M34" s="80"/>
      <c r="N34" s="80"/>
      <c r="O34" s="80"/>
      <c r="P34" s="80"/>
      <c r="Q34" s="80"/>
      <c r="R34" s="79"/>
      <c r="S34" s="383"/>
      <c r="T34" s="384"/>
      <c r="U34" s="384"/>
      <c r="V34" s="384"/>
      <c r="W34" s="384"/>
      <c r="X34" s="384"/>
      <c r="Y34" s="384"/>
      <c r="Z34" s="385"/>
    </row>
    <row r="35" spans="1:26" s="2" customFormat="1" ht="10.5" x14ac:dyDescent="0.25">
      <c r="A35" s="350"/>
      <c r="B35" s="351"/>
      <c r="C35" s="352"/>
      <c r="D35" s="353"/>
      <c r="E35" s="397"/>
      <c r="F35" s="398"/>
      <c r="G35" s="352"/>
      <c r="H35" s="353"/>
      <c r="I35" s="352"/>
      <c r="J35" s="353"/>
      <c r="K35" s="352"/>
      <c r="L35" s="357"/>
      <c r="M35" s="357"/>
      <c r="N35" s="357"/>
      <c r="O35" s="357"/>
      <c r="P35" s="357"/>
      <c r="Q35" s="357"/>
      <c r="R35" s="353"/>
      <c r="S35" s="393"/>
      <c r="T35" s="394"/>
      <c r="U35" s="394"/>
      <c r="V35" s="394"/>
      <c r="W35" s="394"/>
      <c r="X35" s="394"/>
      <c r="Y35" s="394"/>
      <c r="Z35" s="395"/>
    </row>
    <row r="36" spans="1:26" s="1" customFormat="1" ht="18.5" x14ac:dyDescent="0.25">
      <c r="A36" s="45">
        <f>S29+1</f>
        <v>43976</v>
      </c>
      <c r="B36" s="46"/>
      <c r="C36" s="50">
        <f>A36+1</f>
        <v>43977</v>
      </c>
      <c r="D36" s="51"/>
      <c r="E36" s="50">
        <f>C36+1</f>
        <v>43978</v>
      </c>
      <c r="F36" s="51"/>
      <c r="G36" s="50">
        <f>E36+1</f>
        <v>43979</v>
      </c>
      <c r="H36" s="51"/>
      <c r="I36" s="50">
        <f>G36+1</f>
        <v>43980</v>
      </c>
      <c r="J36" s="51"/>
      <c r="K36" s="360">
        <f>I36+1</f>
        <v>43981</v>
      </c>
      <c r="L36" s="361"/>
      <c r="M36" s="362"/>
      <c r="N36" s="362"/>
      <c r="O36" s="362"/>
      <c r="P36" s="362"/>
      <c r="Q36" s="362"/>
      <c r="R36" s="363"/>
      <c r="S36" s="364">
        <f>K36+1</f>
        <v>43982</v>
      </c>
      <c r="T36" s="365"/>
      <c r="U36" s="366"/>
      <c r="V36" s="366"/>
      <c r="W36" s="366"/>
      <c r="X36" s="366"/>
      <c r="Y36" s="366"/>
      <c r="Z36" s="367"/>
    </row>
    <row r="37" spans="1:26" s="1" customFormat="1" x14ac:dyDescent="0.25">
      <c r="A37" s="376" t="s">
        <v>134</v>
      </c>
      <c r="B37" s="377"/>
      <c r="C37" s="346" t="s">
        <v>181</v>
      </c>
      <c r="D37" s="347"/>
      <c r="E37" s="346" t="s">
        <v>34</v>
      </c>
      <c r="F37" s="347"/>
      <c r="G37" s="346" t="s">
        <v>171</v>
      </c>
      <c r="H37" s="396"/>
      <c r="I37" s="346" t="s">
        <v>186</v>
      </c>
      <c r="J37" s="347"/>
      <c r="K37" s="346" t="s">
        <v>187</v>
      </c>
      <c r="L37" s="358"/>
      <c r="M37" s="358"/>
      <c r="N37" s="358"/>
      <c r="O37" s="358"/>
      <c r="P37" s="358"/>
      <c r="Q37" s="358"/>
      <c r="R37" s="347"/>
      <c r="S37" s="344" t="s">
        <v>183</v>
      </c>
      <c r="T37" s="345"/>
      <c r="U37" s="345"/>
      <c r="V37" s="345"/>
      <c r="W37" s="345"/>
      <c r="X37" s="345"/>
      <c r="Y37" s="345"/>
      <c r="Z37" s="359"/>
    </row>
    <row r="38" spans="1:26" s="1" customFormat="1" x14ac:dyDescent="0.25">
      <c r="A38" s="376" t="s">
        <v>211</v>
      </c>
      <c r="B38" s="377"/>
      <c r="C38" s="386"/>
      <c r="D38" s="387"/>
      <c r="E38" s="346" t="s">
        <v>185</v>
      </c>
      <c r="F38" s="347"/>
      <c r="G38" s="388" t="s">
        <v>182</v>
      </c>
      <c r="H38" s="389"/>
      <c r="I38" s="386"/>
      <c r="J38" s="387"/>
      <c r="K38" s="386"/>
      <c r="L38" s="390"/>
      <c r="M38" s="390"/>
      <c r="N38" s="390"/>
      <c r="O38" s="390"/>
      <c r="P38" s="390"/>
      <c r="Q38" s="390"/>
      <c r="R38" s="387"/>
      <c r="S38" s="344" t="s">
        <v>199</v>
      </c>
      <c r="T38" s="345"/>
      <c r="U38" s="345"/>
      <c r="V38" s="345"/>
      <c r="W38" s="345"/>
      <c r="X38" s="345"/>
      <c r="Y38" s="345"/>
      <c r="Z38" s="359"/>
    </row>
    <row r="39" spans="1:26" s="1" customFormat="1" x14ac:dyDescent="0.25">
      <c r="A39" s="344"/>
      <c r="B39" s="345"/>
      <c r="C39" s="346"/>
      <c r="D39" s="347"/>
      <c r="E39" s="346"/>
      <c r="F39" s="347"/>
      <c r="G39" s="391"/>
      <c r="H39" s="392"/>
      <c r="I39" s="346"/>
      <c r="J39" s="347"/>
      <c r="K39" s="346"/>
      <c r="L39" s="358"/>
      <c r="M39" s="358"/>
      <c r="N39" s="358"/>
      <c r="O39" s="358"/>
      <c r="P39" s="358"/>
      <c r="Q39" s="358"/>
      <c r="R39" s="347"/>
      <c r="S39" s="344"/>
      <c r="T39" s="345"/>
      <c r="U39" s="345"/>
      <c r="V39" s="345"/>
      <c r="W39" s="345"/>
      <c r="X39" s="345"/>
      <c r="Y39" s="345"/>
      <c r="Z39" s="359"/>
    </row>
    <row r="40" spans="1:26" s="1" customFormat="1" x14ac:dyDescent="0.25">
      <c r="A40" s="344"/>
      <c r="B40" s="345"/>
      <c r="C40" s="346"/>
      <c r="D40" s="347"/>
      <c r="E40" s="346"/>
      <c r="F40" s="347"/>
      <c r="G40" s="346"/>
      <c r="H40" s="347"/>
      <c r="I40" s="346"/>
      <c r="J40" s="347"/>
      <c r="K40" s="346"/>
      <c r="L40" s="358"/>
      <c r="M40" s="358"/>
      <c r="N40" s="358"/>
      <c r="O40" s="358"/>
      <c r="P40" s="358"/>
      <c r="Q40" s="358"/>
      <c r="R40" s="347"/>
      <c r="S40" s="344"/>
      <c r="T40" s="345"/>
      <c r="U40" s="345"/>
      <c r="V40" s="345"/>
      <c r="W40" s="345"/>
      <c r="X40" s="345"/>
      <c r="Y40" s="345"/>
      <c r="Z40" s="359"/>
    </row>
    <row r="41" spans="1:26" s="2" customFormat="1" ht="10.5" x14ac:dyDescent="0.25">
      <c r="A41" s="350"/>
      <c r="B41" s="351"/>
      <c r="C41" s="352"/>
      <c r="D41" s="353"/>
      <c r="E41" s="352"/>
      <c r="F41" s="353"/>
      <c r="G41" s="352"/>
      <c r="H41" s="353"/>
      <c r="I41" s="352"/>
      <c r="J41" s="353"/>
      <c r="K41" s="352"/>
      <c r="L41" s="357"/>
      <c r="M41" s="357"/>
      <c r="N41" s="357"/>
      <c r="O41" s="357"/>
      <c r="P41" s="357"/>
      <c r="Q41" s="357"/>
      <c r="R41" s="353"/>
      <c r="S41" s="350"/>
      <c r="T41" s="351"/>
      <c r="U41" s="351"/>
      <c r="V41" s="351"/>
      <c r="W41" s="351"/>
      <c r="X41" s="351"/>
      <c r="Y41" s="351"/>
      <c r="Z41" s="356"/>
    </row>
    <row r="42" spans="1:26" ht="18.5" x14ac:dyDescent="0.3">
      <c r="A42" s="45">
        <f>S36+1</f>
        <v>43983</v>
      </c>
      <c r="B42" s="46"/>
      <c r="C42" s="50">
        <f>A42+1</f>
        <v>43984</v>
      </c>
      <c r="D42" s="51"/>
      <c r="E42" s="56" t="s">
        <v>0</v>
      </c>
      <c r="F42" s="57"/>
      <c r="G42" s="57"/>
      <c r="H42" s="57"/>
      <c r="I42" s="57"/>
      <c r="J42" s="57"/>
      <c r="K42" s="57"/>
      <c r="L42" s="57"/>
      <c r="M42" s="57"/>
      <c r="N42" s="57"/>
      <c r="O42" s="57"/>
      <c r="P42" s="57"/>
      <c r="Q42" s="57"/>
      <c r="R42" s="57"/>
      <c r="S42" s="57"/>
      <c r="T42" s="57"/>
      <c r="U42" s="57"/>
      <c r="V42" s="57"/>
      <c r="W42" s="57"/>
      <c r="X42" s="57"/>
      <c r="Y42" s="57"/>
      <c r="Z42" s="66"/>
    </row>
    <row r="43" spans="1:26" x14ac:dyDescent="0.25">
      <c r="A43" s="376" t="s">
        <v>101</v>
      </c>
      <c r="B43" s="377"/>
      <c r="C43" s="346"/>
      <c r="D43" s="347"/>
      <c r="E43" s="58"/>
      <c r="F43" s="59"/>
      <c r="G43" s="59"/>
      <c r="H43" s="59"/>
      <c r="I43" s="59"/>
      <c r="J43" s="59"/>
      <c r="K43" s="59"/>
      <c r="L43" s="59"/>
      <c r="M43" s="59"/>
      <c r="N43" s="59"/>
      <c r="O43" s="59"/>
      <c r="P43" s="59"/>
      <c r="Q43" s="59"/>
      <c r="R43" s="59"/>
      <c r="S43" s="59"/>
      <c r="T43" s="59"/>
      <c r="U43" s="59"/>
      <c r="V43" s="59"/>
      <c r="W43" s="59"/>
      <c r="X43" s="59"/>
      <c r="Y43" s="59"/>
      <c r="Z43" s="67"/>
    </row>
    <row r="44" spans="1:26" x14ac:dyDescent="0.25">
      <c r="A44" s="344"/>
      <c r="B44" s="345"/>
      <c r="C44" s="346"/>
      <c r="D44" s="347"/>
      <c r="E44" s="58"/>
      <c r="F44" s="59"/>
      <c r="G44" s="59"/>
      <c r="H44" s="59"/>
      <c r="I44" s="59"/>
      <c r="J44" s="59"/>
      <c r="K44" s="59"/>
      <c r="L44" s="59"/>
      <c r="M44" s="59"/>
      <c r="N44" s="59"/>
      <c r="O44" s="59"/>
      <c r="P44" s="59"/>
      <c r="Q44" s="59"/>
      <c r="R44" s="59"/>
      <c r="S44" s="59"/>
      <c r="T44" s="59"/>
      <c r="U44" s="59"/>
      <c r="V44" s="59"/>
      <c r="W44" s="59"/>
      <c r="X44" s="59"/>
      <c r="Y44" s="59"/>
      <c r="Z44" s="68"/>
    </row>
    <row r="45" spans="1:26" x14ac:dyDescent="0.25">
      <c r="A45" s="344"/>
      <c r="B45" s="345"/>
      <c r="C45" s="346"/>
      <c r="D45" s="347"/>
      <c r="E45" s="58"/>
      <c r="F45" s="59"/>
      <c r="G45" s="59"/>
      <c r="H45" s="59"/>
      <c r="I45" s="59"/>
      <c r="J45" s="59"/>
      <c r="K45" s="59"/>
      <c r="L45" s="59"/>
      <c r="M45" s="59"/>
      <c r="N45" s="59"/>
      <c r="O45" s="59"/>
      <c r="P45" s="59"/>
      <c r="Q45" s="59"/>
      <c r="R45" s="59"/>
      <c r="S45" s="59"/>
      <c r="T45" s="59"/>
      <c r="U45" s="59"/>
      <c r="V45" s="59"/>
      <c r="W45" s="59"/>
      <c r="X45" s="59"/>
      <c r="Y45" s="59"/>
      <c r="Z45" s="68"/>
    </row>
    <row r="46" spans="1:26" x14ac:dyDescent="0.25">
      <c r="A46" s="344"/>
      <c r="B46" s="345"/>
      <c r="C46" s="346"/>
      <c r="D46" s="347"/>
      <c r="E46" s="58"/>
      <c r="F46" s="59"/>
      <c r="G46" s="59"/>
      <c r="H46" s="59"/>
      <c r="I46" s="59"/>
      <c r="J46" s="59"/>
      <c r="K46" s="348" t="s">
        <v>9</v>
      </c>
      <c r="L46" s="348"/>
      <c r="M46" s="348"/>
      <c r="N46" s="348"/>
      <c r="O46" s="348"/>
      <c r="P46" s="348"/>
      <c r="Q46" s="348"/>
      <c r="R46" s="348"/>
      <c r="S46" s="348"/>
      <c r="T46" s="348"/>
      <c r="U46" s="348"/>
      <c r="V46" s="348"/>
      <c r="W46" s="348"/>
      <c r="X46" s="348"/>
      <c r="Y46" s="348"/>
      <c r="Z46" s="349"/>
    </row>
    <row r="47" spans="1:26" s="1" customFormat="1" x14ac:dyDescent="0.25">
      <c r="A47" s="350"/>
      <c r="B47" s="351"/>
      <c r="C47" s="352"/>
      <c r="D47" s="353"/>
      <c r="E47" s="69"/>
      <c r="F47" s="70"/>
      <c r="G47" s="70"/>
      <c r="H47" s="70"/>
      <c r="I47" s="70"/>
      <c r="J47" s="70"/>
      <c r="K47" s="354" t="s">
        <v>8</v>
      </c>
      <c r="L47" s="354"/>
      <c r="M47" s="354"/>
      <c r="N47" s="354"/>
      <c r="O47" s="354"/>
      <c r="P47" s="354"/>
      <c r="Q47" s="354"/>
      <c r="R47" s="354"/>
      <c r="S47" s="354"/>
      <c r="T47" s="354"/>
      <c r="U47" s="354"/>
      <c r="V47" s="354"/>
      <c r="W47" s="354"/>
      <c r="X47" s="354"/>
      <c r="Y47" s="354"/>
      <c r="Z47" s="355"/>
    </row>
  </sheetData>
  <mergeCells count="220">
    <mergeCell ref="E21:F21"/>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2:Z22"/>
    <mergeCell ref="K23:L23"/>
    <mergeCell ref="M23:R23"/>
    <mergeCell ref="S23:T23"/>
    <mergeCell ref="U23:Z23"/>
    <mergeCell ref="A24:B24"/>
    <mergeCell ref="C24:D24"/>
    <mergeCell ref="E24:F24"/>
    <mergeCell ref="G24:H24"/>
    <mergeCell ref="I24:J24"/>
    <mergeCell ref="A22:B22"/>
    <mergeCell ref="C22:D22"/>
    <mergeCell ref="E22:F22"/>
    <mergeCell ref="G22:H22"/>
    <mergeCell ref="I22:J22"/>
    <mergeCell ref="K22:R22"/>
    <mergeCell ref="K24:R24"/>
    <mergeCell ref="S24:Z24"/>
    <mergeCell ref="A25:B25"/>
    <mergeCell ref="C25:D25"/>
    <mergeCell ref="E25:F25"/>
    <mergeCell ref="G25:H25"/>
    <mergeCell ref="I25:J25"/>
    <mergeCell ref="K25:R25"/>
    <mergeCell ref="S25:Z25"/>
    <mergeCell ref="S26:Z26"/>
    <mergeCell ref="A27:B27"/>
    <mergeCell ref="C27:D27"/>
    <mergeCell ref="E27:F27"/>
    <mergeCell ref="G27:H27"/>
    <mergeCell ref="I27:J27"/>
    <mergeCell ref="K27:R27"/>
    <mergeCell ref="S27:Z27"/>
    <mergeCell ref="A26:B26"/>
    <mergeCell ref="C26:D26"/>
    <mergeCell ref="E26:F26"/>
    <mergeCell ref="G26:H26"/>
    <mergeCell ref="I26:J26"/>
    <mergeCell ref="K26:R26"/>
    <mergeCell ref="S28:Z28"/>
    <mergeCell ref="K29:L29"/>
    <mergeCell ref="M29:R29"/>
    <mergeCell ref="S29:T29"/>
    <mergeCell ref="U29:Z29"/>
    <mergeCell ref="A30:B30"/>
    <mergeCell ref="C30:D30"/>
    <mergeCell ref="E30:F30"/>
    <mergeCell ref="G30:H30"/>
    <mergeCell ref="I30:J30"/>
    <mergeCell ref="A28:B28"/>
    <mergeCell ref="C28:D28"/>
    <mergeCell ref="E28:F28"/>
    <mergeCell ref="G28:H28"/>
    <mergeCell ref="I28:J28"/>
    <mergeCell ref="K28:R28"/>
    <mergeCell ref="K30:R30"/>
    <mergeCell ref="S30:Z30"/>
    <mergeCell ref="A31:B31"/>
    <mergeCell ref="C31:D31"/>
    <mergeCell ref="E31:F31"/>
    <mergeCell ref="G31:H31"/>
    <mergeCell ref="I31:J31"/>
    <mergeCell ref="K31:R31"/>
    <mergeCell ref="S31:Z31"/>
    <mergeCell ref="S32:Z32"/>
    <mergeCell ref="A33:B33"/>
    <mergeCell ref="C33:D33"/>
    <mergeCell ref="E33:F33"/>
    <mergeCell ref="G33:H33"/>
    <mergeCell ref="I33:J33"/>
    <mergeCell ref="K33:R33"/>
    <mergeCell ref="S33:Z33"/>
    <mergeCell ref="A32:B32"/>
    <mergeCell ref="C32:D32"/>
    <mergeCell ref="E32:F32"/>
    <mergeCell ref="G32:H32"/>
    <mergeCell ref="I32:J32"/>
    <mergeCell ref="K32:R32"/>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E34:F34"/>
    <mergeCell ref="S34:Z34"/>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s>
  <conditionalFormatting sqref="A10 C10 E10 G10 K10 S10 A16 C16 E16 G16 K16 S16 A23 C23 E23 G23 K23 S23 A29 C29 E29 G29 K29 S29 A36 C36 E36 G36 K36 S36 A42 C42">
    <cfRule type="expression" dxfId="131" priority="3">
      <formula>MONTH(A10)&lt;&gt;MONTH($A$1)</formula>
    </cfRule>
    <cfRule type="expression" dxfId="130" priority="4">
      <formula>OR(WEEKDAY(A10,1)=1,WEEKDAY(A10,1)=7)</formula>
    </cfRule>
  </conditionalFormatting>
  <conditionalFormatting sqref="I10 I16 I23 I29 I36">
    <cfRule type="expression" dxfId="129" priority="1">
      <formula>MONTH(I10)&lt;&gt;MONTH($A$1)</formula>
    </cfRule>
    <cfRule type="expression" dxfId="128" priority="2">
      <formula>OR(WEEKDAY(I10,1)=1,WEEKDAY(I10,1)=7)</formula>
    </cfRule>
  </conditionalFormatting>
  <hyperlinks>
    <hyperlink ref="K47" r:id="rId1" xr:uid="{E17F49E7-6D0D-464F-8068-70A90BA6E128}"/>
    <hyperlink ref="K46:Z46" r:id="rId2" display="Calendar Templates by Vertex42" xr:uid="{1C475D42-E122-4763-B79E-2128694D67E4}"/>
    <hyperlink ref="K47:Z47" r:id="rId3" display="https://www.vertex42.com/calendars/" xr:uid="{1F018901-E8E4-4368-B181-E2E25C389E07}"/>
  </hyperlinks>
  <pageMargins left="0.25" right="0.25" top="0.75" bottom="0.75" header="0.3" footer="0.3"/>
  <pageSetup paperSize="9" scale="81"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A48"/>
  <sheetViews>
    <sheetView showGridLines="0" workbookViewId="0">
      <selection activeCell="AA17" sqref="AA17"/>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DATE(Setup!D5,Setup!D7,1)</f>
        <v>43983</v>
      </c>
      <c r="B1" s="371"/>
      <c r="C1" s="371"/>
      <c r="D1" s="371"/>
      <c r="E1" s="371"/>
      <c r="F1" s="371"/>
      <c r="G1" s="371"/>
      <c r="H1" s="371"/>
      <c r="I1" s="25"/>
      <c r="J1" s="25"/>
      <c r="K1" s="372">
        <f>DATE(YEAR(A1),MONTH(A1)-1,1)</f>
        <v>43952</v>
      </c>
      <c r="L1" s="372"/>
      <c r="M1" s="372"/>
      <c r="N1" s="372"/>
      <c r="O1" s="372"/>
      <c r="P1" s="372"/>
      <c r="Q1" s="372"/>
      <c r="S1" s="372">
        <f>DATE(YEAR(A1),MONTH(A1)+1,1)</f>
        <v>44013</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f t="shared" si="0"/>
        <v>43952</v>
      </c>
      <c r="P3" s="36">
        <f t="shared" si="0"/>
        <v>43953</v>
      </c>
      <c r="Q3" s="36">
        <f t="shared" si="0"/>
        <v>43954</v>
      </c>
      <c r="R3" s="3"/>
      <c r="S3" s="36" t="str">
        <f t="shared" ref="S3:Y8" si="1">IF(MONTH($S$1)&lt;&gt;MONTH($S$1-(WEEKDAY($S$1,1)-(start_day-1))-IF((WEEKDAY($S$1,1)-(start_day-1))&lt;=0,7,0)+(ROW(S3)-ROW($S$3))*7+(COLUMN(S3)-COLUMN($S$3)+1)),"",$S$1-(WEEKDAY($S$1,1)-(start_day-1))-IF((WEEKDAY($S$1,1)-(start_day-1))&lt;=0,7,0)+(ROW(S3)-ROW($S$3))*7+(COLUMN(S3)-COLUMN($S$3)+1))</f>
        <v/>
      </c>
      <c r="T3" s="36" t="str">
        <f t="shared" si="1"/>
        <v/>
      </c>
      <c r="U3" s="36">
        <f t="shared" si="1"/>
        <v>44013</v>
      </c>
      <c r="V3" s="36">
        <f t="shared" si="1"/>
        <v>44014</v>
      </c>
      <c r="W3" s="36">
        <f t="shared" si="1"/>
        <v>44015</v>
      </c>
      <c r="X3" s="36">
        <f t="shared" si="1"/>
        <v>44016</v>
      </c>
      <c r="Y3" s="36">
        <f t="shared" si="1"/>
        <v>44017</v>
      </c>
    </row>
    <row r="4" spans="1:27" s="4" customFormat="1" ht="9" customHeight="1" x14ac:dyDescent="0.2">
      <c r="A4" s="371"/>
      <c r="B4" s="371"/>
      <c r="C4" s="371"/>
      <c r="D4" s="371"/>
      <c r="E4" s="371"/>
      <c r="F4" s="371"/>
      <c r="G4" s="371"/>
      <c r="H4" s="371"/>
      <c r="I4" s="25"/>
      <c r="J4" s="25"/>
      <c r="K4" s="36">
        <f t="shared" si="0"/>
        <v>43955</v>
      </c>
      <c r="L4" s="36">
        <f t="shared" si="0"/>
        <v>43956</v>
      </c>
      <c r="M4" s="36">
        <f t="shared" si="0"/>
        <v>43957</v>
      </c>
      <c r="N4" s="36">
        <f t="shared" si="0"/>
        <v>43958</v>
      </c>
      <c r="O4" s="36">
        <f t="shared" si="0"/>
        <v>43959</v>
      </c>
      <c r="P4" s="36">
        <f t="shared" si="0"/>
        <v>43960</v>
      </c>
      <c r="Q4" s="36">
        <f t="shared" si="0"/>
        <v>43961</v>
      </c>
      <c r="R4" s="3"/>
      <c r="S4" s="36">
        <f t="shared" si="1"/>
        <v>44018</v>
      </c>
      <c r="T4" s="36">
        <f t="shared" si="1"/>
        <v>44019</v>
      </c>
      <c r="U4" s="36">
        <f t="shared" si="1"/>
        <v>44020</v>
      </c>
      <c r="V4" s="36">
        <f t="shared" si="1"/>
        <v>44021</v>
      </c>
      <c r="W4" s="36">
        <f t="shared" si="1"/>
        <v>44022</v>
      </c>
      <c r="X4" s="36">
        <f t="shared" si="1"/>
        <v>44023</v>
      </c>
      <c r="Y4" s="36">
        <f t="shared" si="1"/>
        <v>44024</v>
      </c>
    </row>
    <row r="5" spans="1:27" s="4" customFormat="1" ht="9" customHeight="1" x14ac:dyDescent="0.2">
      <c r="A5" s="371"/>
      <c r="B5" s="371"/>
      <c r="C5" s="371"/>
      <c r="D5" s="371"/>
      <c r="E5" s="371"/>
      <c r="F5" s="371"/>
      <c r="G5" s="371"/>
      <c r="H5" s="371"/>
      <c r="I5" s="25"/>
      <c r="J5" s="25"/>
      <c r="K5" s="36">
        <f t="shared" si="0"/>
        <v>43962</v>
      </c>
      <c r="L5" s="36">
        <f t="shared" si="0"/>
        <v>43963</v>
      </c>
      <c r="M5" s="36">
        <f t="shared" si="0"/>
        <v>43964</v>
      </c>
      <c r="N5" s="36">
        <f t="shared" si="0"/>
        <v>43965</v>
      </c>
      <c r="O5" s="36">
        <f t="shared" si="0"/>
        <v>43966</v>
      </c>
      <c r="P5" s="36">
        <f t="shared" si="0"/>
        <v>43967</v>
      </c>
      <c r="Q5" s="36">
        <f t="shared" si="0"/>
        <v>43968</v>
      </c>
      <c r="R5" s="3"/>
      <c r="S5" s="36">
        <f t="shared" si="1"/>
        <v>44025</v>
      </c>
      <c r="T5" s="36">
        <f t="shared" si="1"/>
        <v>44026</v>
      </c>
      <c r="U5" s="36">
        <f t="shared" si="1"/>
        <v>44027</v>
      </c>
      <c r="V5" s="36">
        <f t="shared" si="1"/>
        <v>44028</v>
      </c>
      <c r="W5" s="36">
        <f t="shared" si="1"/>
        <v>44029</v>
      </c>
      <c r="X5" s="36">
        <f t="shared" si="1"/>
        <v>44030</v>
      </c>
      <c r="Y5" s="36">
        <f t="shared" si="1"/>
        <v>44031</v>
      </c>
    </row>
    <row r="6" spans="1:27" s="4" customFormat="1" ht="9" customHeight="1" x14ac:dyDescent="0.2">
      <c r="A6" s="371"/>
      <c r="B6" s="371"/>
      <c r="C6" s="371"/>
      <c r="D6" s="371"/>
      <c r="E6" s="371"/>
      <c r="F6" s="371"/>
      <c r="G6" s="371"/>
      <c r="H6" s="371"/>
      <c r="I6" s="25"/>
      <c r="J6" s="25"/>
      <c r="K6" s="36">
        <f t="shared" si="0"/>
        <v>43969</v>
      </c>
      <c r="L6" s="36">
        <f t="shared" si="0"/>
        <v>43970</v>
      </c>
      <c r="M6" s="36">
        <f t="shared" si="0"/>
        <v>43971</v>
      </c>
      <c r="N6" s="36">
        <f t="shared" si="0"/>
        <v>43972</v>
      </c>
      <c r="O6" s="36">
        <f t="shared" si="0"/>
        <v>43973</v>
      </c>
      <c r="P6" s="36">
        <f t="shared" si="0"/>
        <v>43974</v>
      </c>
      <c r="Q6" s="36">
        <f t="shared" si="0"/>
        <v>43975</v>
      </c>
      <c r="R6" s="3"/>
      <c r="S6" s="36">
        <f t="shared" si="1"/>
        <v>44032</v>
      </c>
      <c r="T6" s="36">
        <f t="shared" si="1"/>
        <v>44033</v>
      </c>
      <c r="U6" s="36">
        <f t="shared" si="1"/>
        <v>44034</v>
      </c>
      <c r="V6" s="36">
        <f t="shared" si="1"/>
        <v>44035</v>
      </c>
      <c r="W6" s="36">
        <f t="shared" si="1"/>
        <v>44036</v>
      </c>
      <c r="X6" s="36">
        <f t="shared" si="1"/>
        <v>44037</v>
      </c>
      <c r="Y6" s="36">
        <f t="shared" si="1"/>
        <v>44038</v>
      </c>
    </row>
    <row r="7" spans="1:27" s="4" customFormat="1" ht="9" customHeight="1" x14ac:dyDescent="0.2">
      <c r="A7" s="371"/>
      <c r="B7" s="371"/>
      <c r="C7" s="371"/>
      <c r="D7" s="371"/>
      <c r="E7" s="371"/>
      <c r="F7" s="371"/>
      <c r="G7" s="371"/>
      <c r="H7" s="371"/>
      <c r="I7" s="25"/>
      <c r="J7" s="25"/>
      <c r="K7" s="36">
        <f t="shared" si="0"/>
        <v>43976</v>
      </c>
      <c r="L7" s="36">
        <f t="shared" si="0"/>
        <v>43977</v>
      </c>
      <c r="M7" s="36">
        <f t="shared" si="0"/>
        <v>43978</v>
      </c>
      <c r="N7" s="36">
        <f t="shared" si="0"/>
        <v>43979</v>
      </c>
      <c r="O7" s="36">
        <f t="shared" si="0"/>
        <v>43980</v>
      </c>
      <c r="P7" s="36">
        <f t="shared" si="0"/>
        <v>43981</v>
      </c>
      <c r="Q7" s="36">
        <f t="shared" si="0"/>
        <v>43982</v>
      </c>
      <c r="R7" s="3"/>
      <c r="S7" s="36">
        <f t="shared" si="1"/>
        <v>44039</v>
      </c>
      <c r="T7" s="36">
        <f t="shared" si="1"/>
        <v>44040</v>
      </c>
      <c r="U7" s="36">
        <f t="shared" si="1"/>
        <v>44041</v>
      </c>
      <c r="V7" s="36">
        <f t="shared" si="1"/>
        <v>44042</v>
      </c>
      <c r="W7" s="36">
        <f t="shared" si="1"/>
        <v>44043</v>
      </c>
      <c r="X7" s="36" t="str">
        <f t="shared" si="1"/>
        <v/>
      </c>
      <c r="Y7" s="36" t="str">
        <f t="shared" si="1"/>
        <v/>
      </c>
    </row>
    <row r="8" spans="1:27" s="5" customFormat="1" ht="9" customHeight="1" x14ac:dyDescent="0.25">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43983</v>
      </c>
      <c r="B9" s="374"/>
      <c r="C9" s="374">
        <f>C10</f>
        <v>43984</v>
      </c>
      <c r="D9" s="374"/>
      <c r="E9" s="374">
        <f>E10</f>
        <v>43985</v>
      </c>
      <c r="F9" s="374"/>
      <c r="G9" s="374">
        <f>G10</f>
        <v>43986</v>
      </c>
      <c r="H9" s="374"/>
      <c r="I9" s="374">
        <f>I10</f>
        <v>43987</v>
      </c>
      <c r="J9" s="374"/>
      <c r="K9" s="374">
        <f>K10</f>
        <v>43988</v>
      </c>
      <c r="L9" s="374"/>
      <c r="M9" s="374"/>
      <c r="N9" s="374"/>
      <c r="O9" s="374"/>
      <c r="P9" s="374"/>
      <c r="Q9" s="374"/>
      <c r="R9" s="374"/>
      <c r="S9" s="374">
        <f>S10</f>
        <v>43989</v>
      </c>
      <c r="T9" s="374"/>
      <c r="U9" s="374"/>
      <c r="V9" s="374"/>
      <c r="W9" s="374"/>
      <c r="X9" s="374"/>
      <c r="Y9" s="374"/>
      <c r="Z9" s="375"/>
    </row>
    <row r="10" spans="1:27" s="1" customFormat="1" ht="18.5" x14ac:dyDescent="0.25">
      <c r="A10" s="28">
        <f>$A$1-(WEEKDAY($A$1,1)-(start_day-1))-IF((WEEKDAY($A$1,1)-(start_day-1))&lt;=0,7,0)+1</f>
        <v>43983</v>
      </c>
      <c r="B10" s="29"/>
      <c r="C10" s="26">
        <f>A10+1</f>
        <v>43984</v>
      </c>
      <c r="D10" s="27"/>
      <c r="E10" s="26">
        <f>C10+1</f>
        <v>43985</v>
      </c>
      <c r="F10" s="27"/>
      <c r="G10" s="26">
        <f>E10+1</f>
        <v>43986</v>
      </c>
      <c r="H10" s="27"/>
      <c r="I10" s="26">
        <f>G10+1</f>
        <v>43987</v>
      </c>
      <c r="J10" s="27"/>
      <c r="K10" s="462">
        <f>I10+1</f>
        <v>43988</v>
      </c>
      <c r="L10" s="463"/>
      <c r="M10" s="446"/>
      <c r="N10" s="446"/>
      <c r="O10" s="446"/>
      <c r="P10" s="446"/>
      <c r="Q10" s="446"/>
      <c r="R10" s="447"/>
      <c r="S10" s="364">
        <f>K10+1</f>
        <v>43989</v>
      </c>
      <c r="T10" s="365"/>
      <c r="U10" s="366"/>
      <c r="V10" s="366"/>
      <c r="W10" s="366"/>
      <c r="X10" s="366"/>
      <c r="Y10" s="366"/>
      <c r="Z10" s="367"/>
    </row>
    <row r="11" spans="1:27" s="1" customFormat="1" x14ac:dyDescent="0.25">
      <c r="A11" s="376" t="s">
        <v>101</v>
      </c>
      <c r="B11" s="377"/>
      <c r="C11" s="419" t="s">
        <v>102</v>
      </c>
      <c r="D11" s="420"/>
      <c r="E11" s="408" t="s">
        <v>23</v>
      </c>
      <c r="F11" s="409"/>
      <c r="G11" s="408" t="s">
        <v>25</v>
      </c>
      <c r="H11" s="409"/>
      <c r="I11" s="408" t="s">
        <v>27</v>
      </c>
      <c r="J11" s="409"/>
      <c r="K11" s="421" t="s">
        <v>103</v>
      </c>
      <c r="L11" s="422"/>
      <c r="M11" s="422"/>
      <c r="N11" s="422"/>
      <c r="O11" s="422"/>
      <c r="P11" s="422"/>
      <c r="Q11" s="422"/>
      <c r="R11" s="423"/>
      <c r="S11" s="376" t="s">
        <v>105</v>
      </c>
      <c r="T11" s="422"/>
      <c r="U11" s="422"/>
      <c r="V11" s="422"/>
      <c r="W11" s="422"/>
      <c r="X11" s="422"/>
      <c r="Y11" s="422"/>
      <c r="Z11" s="423"/>
    </row>
    <row r="12" spans="1:27" s="1" customFormat="1" x14ac:dyDescent="0.25">
      <c r="A12" s="344"/>
      <c r="B12" s="345"/>
      <c r="C12" s="426" t="s">
        <v>215</v>
      </c>
      <c r="D12" s="427"/>
      <c r="E12" s="408" t="s">
        <v>24</v>
      </c>
      <c r="F12" s="409"/>
      <c r="G12" s="408" t="s">
        <v>26</v>
      </c>
      <c r="H12" s="409"/>
      <c r="I12" s="408" t="s">
        <v>186</v>
      </c>
      <c r="J12" s="409"/>
      <c r="K12" s="421" t="s">
        <v>104</v>
      </c>
      <c r="L12" s="428"/>
      <c r="M12" s="428"/>
      <c r="N12" s="428"/>
      <c r="O12" s="428"/>
      <c r="P12" s="428"/>
      <c r="Q12" s="428"/>
      <c r="R12" s="429"/>
      <c r="S12" s="344" t="s">
        <v>217</v>
      </c>
      <c r="T12" s="345"/>
      <c r="U12" s="345"/>
      <c r="V12" s="345"/>
      <c r="W12" s="345"/>
      <c r="X12" s="345"/>
      <c r="Y12" s="345"/>
      <c r="Z12" s="359"/>
    </row>
    <row r="13" spans="1:27" s="1" customFormat="1" x14ac:dyDescent="0.25">
      <c r="A13" s="344"/>
      <c r="B13" s="345"/>
      <c r="C13" s="408"/>
      <c r="D13" s="409"/>
      <c r="E13" s="408" t="s">
        <v>188</v>
      </c>
      <c r="F13" s="409"/>
      <c r="G13" s="408" t="s">
        <v>216</v>
      </c>
      <c r="H13" s="409"/>
      <c r="I13" s="408"/>
      <c r="J13" s="409"/>
      <c r="K13" s="408" t="s">
        <v>189</v>
      </c>
      <c r="L13" s="424"/>
      <c r="M13" s="424"/>
      <c r="N13" s="424"/>
      <c r="O13" s="424"/>
      <c r="P13" s="424"/>
      <c r="Q13" s="424"/>
      <c r="R13" s="409"/>
      <c r="S13" s="344" t="s">
        <v>189</v>
      </c>
      <c r="T13" s="425"/>
      <c r="U13" s="425"/>
      <c r="V13" s="425"/>
      <c r="W13" s="425"/>
      <c r="X13" s="425"/>
      <c r="Y13" s="425"/>
      <c r="Z13" s="359"/>
    </row>
    <row r="14" spans="1:27" s="1" customFormat="1" x14ac:dyDescent="0.25">
      <c r="A14" s="344"/>
      <c r="B14" s="345"/>
      <c r="C14" s="408"/>
      <c r="D14" s="409"/>
      <c r="E14" s="408" t="s">
        <v>30</v>
      </c>
      <c r="F14" s="409"/>
      <c r="G14" s="453" t="s">
        <v>162</v>
      </c>
      <c r="H14" s="455"/>
      <c r="I14" s="408"/>
      <c r="J14" s="409"/>
      <c r="K14" s="421"/>
      <c r="L14" s="428"/>
      <c r="M14" s="428"/>
      <c r="N14" s="428"/>
      <c r="O14" s="428"/>
      <c r="P14" s="428"/>
      <c r="Q14" s="428"/>
      <c r="R14" s="429"/>
      <c r="S14" s="383"/>
      <c r="T14" s="466"/>
      <c r="U14" s="466"/>
      <c r="V14" s="466"/>
      <c r="W14" s="466"/>
      <c r="X14" s="466"/>
      <c r="Y14" s="466"/>
      <c r="Z14" s="385"/>
    </row>
    <row r="15" spans="1:27" s="2" customFormat="1" ht="13.25" customHeight="1" x14ac:dyDescent="0.25">
      <c r="A15" s="350"/>
      <c r="B15" s="351"/>
      <c r="C15" s="435"/>
      <c r="D15" s="436"/>
      <c r="E15" s="437"/>
      <c r="F15" s="438"/>
      <c r="G15" s="439"/>
      <c r="H15" s="440"/>
      <c r="I15" s="435"/>
      <c r="J15" s="436"/>
      <c r="K15" s="437"/>
      <c r="L15" s="441"/>
      <c r="M15" s="441"/>
      <c r="N15" s="441"/>
      <c r="O15" s="441"/>
      <c r="P15" s="441"/>
      <c r="Q15" s="441"/>
      <c r="R15" s="438"/>
      <c r="S15" s="471"/>
      <c r="T15" s="472"/>
      <c r="U15" s="472"/>
      <c r="V15" s="472"/>
      <c r="W15" s="472"/>
      <c r="X15" s="472"/>
      <c r="Y15" s="472"/>
      <c r="Z15" s="473"/>
      <c r="AA15" s="1"/>
    </row>
    <row r="16" spans="1:27" s="1" customFormat="1" ht="18.5" x14ac:dyDescent="0.25">
      <c r="A16" s="28">
        <f>S10+1</f>
        <v>43990</v>
      </c>
      <c r="B16" s="29"/>
      <c r="C16" s="26">
        <f>A16+1</f>
        <v>43991</v>
      </c>
      <c r="D16" s="27"/>
      <c r="E16" s="26">
        <f>C16+1</f>
        <v>43992</v>
      </c>
      <c r="F16" s="27"/>
      <c r="G16" s="26">
        <f>E16+1</f>
        <v>43993</v>
      </c>
      <c r="H16" s="27"/>
      <c r="I16" s="26">
        <f>G16+1</f>
        <v>43994</v>
      </c>
      <c r="J16" s="27"/>
      <c r="K16" s="462">
        <f>I16+1</f>
        <v>43995</v>
      </c>
      <c r="L16" s="463"/>
      <c r="M16" s="446"/>
      <c r="N16" s="446"/>
      <c r="O16" s="446"/>
      <c r="P16" s="446"/>
      <c r="Q16" s="446"/>
      <c r="R16" s="447"/>
      <c r="S16" s="364">
        <f>K16+1</f>
        <v>43996</v>
      </c>
      <c r="T16" s="365"/>
      <c r="U16" s="366"/>
      <c r="V16" s="366"/>
      <c r="W16" s="366"/>
      <c r="X16" s="366"/>
      <c r="Y16" s="366"/>
      <c r="Z16" s="367"/>
    </row>
    <row r="17" spans="1:27" s="1" customFormat="1" x14ac:dyDescent="0.25">
      <c r="A17" s="344" t="s">
        <v>28</v>
      </c>
      <c r="B17" s="345"/>
      <c r="C17" s="408" t="s">
        <v>172</v>
      </c>
      <c r="D17" s="409"/>
      <c r="E17" s="408" t="s">
        <v>190</v>
      </c>
      <c r="F17" s="409"/>
      <c r="G17" s="408" t="s">
        <v>27</v>
      </c>
      <c r="H17" s="409"/>
      <c r="I17" s="408"/>
      <c r="J17" s="396"/>
      <c r="K17" s="408" t="s">
        <v>201</v>
      </c>
      <c r="L17" s="442"/>
      <c r="M17" s="442"/>
      <c r="N17" s="442"/>
      <c r="O17" s="442"/>
      <c r="P17" s="442"/>
      <c r="Q17" s="442"/>
      <c r="R17" s="409"/>
      <c r="S17" s="344" t="s">
        <v>186</v>
      </c>
      <c r="T17" s="345"/>
      <c r="U17" s="345"/>
      <c r="V17" s="345"/>
      <c r="W17" s="345"/>
      <c r="X17" s="345"/>
      <c r="Y17" s="345"/>
      <c r="Z17" s="359"/>
    </row>
    <row r="18" spans="1:27" s="1" customFormat="1" x14ac:dyDescent="0.25">
      <c r="A18" s="430" t="s">
        <v>200</v>
      </c>
      <c r="B18" s="431"/>
      <c r="C18" s="432"/>
      <c r="D18" s="433"/>
      <c r="E18" s="408" t="s">
        <v>200</v>
      </c>
      <c r="F18" s="409"/>
      <c r="G18" s="408" t="s">
        <v>29</v>
      </c>
      <c r="H18" s="409"/>
      <c r="I18" s="408"/>
      <c r="J18" s="409"/>
      <c r="K18" s="412"/>
      <c r="L18" s="434"/>
      <c r="M18" s="434"/>
      <c r="N18" s="434"/>
      <c r="O18" s="434"/>
      <c r="P18" s="434"/>
      <c r="Q18" s="434"/>
      <c r="R18" s="413"/>
      <c r="S18" s="344" t="s">
        <v>220</v>
      </c>
      <c r="T18" s="345"/>
      <c r="U18" s="345"/>
      <c r="V18" s="345"/>
      <c r="W18" s="345"/>
      <c r="X18" s="345"/>
      <c r="Y18" s="345"/>
      <c r="Z18" s="359"/>
    </row>
    <row r="19" spans="1:27" s="1" customFormat="1" x14ac:dyDescent="0.25">
      <c r="A19" s="344" t="s">
        <v>234</v>
      </c>
      <c r="B19" s="345"/>
      <c r="C19" s="408"/>
      <c r="D19" s="409"/>
      <c r="E19" s="419" t="s">
        <v>237</v>
      </c>
      <c r="F19" s="420"/>
      <c r="G19" s="408" t="s">
        <v>26</v>
      </c>
      <c r="H19" s="409"/>
      <c r="I19" s="453"/>
      <c r="J19" s="455"/>
      <c r="K19" s="412"/>
      <c r="L19" s="434"/>
      <c r="M19" s="434"/>
      <c r="N19" s="434"/>
      <c r="O19" s="434"/>
      <c r="P19" s="434"/>
      <c r="Q19" s="434"/>
      <c r="R19" s="413"/>
      <c r="S19" s="344" t="s">
        <v>201</v>
      </c>
      <c r="T19" s="345"/>
      <c r="U19" s="345"/>
      <c r="V19" s="345"/>
      <c r="W19" s="345"/>
      <c r="X19" s="345"/>
      <c r="Y19" s="345"/>
      <c r="Z19" s="359"/>
    </row>
    <row r="20" spans="1:27" s="1" customFormat="1" x14ac:dyDescent="0.25">
      <c r="A20" s="410"/>
      <c r="B20" s="411"/>
      <c r="C20" s="408"/>
      <c r="D20" s="409"/>
      <c r="E20" s="412"/>
      <c r="F20" s="413"/>
      <c r="G20" s="408" t="s">
        <v>219</v>
      </c>
      <c r="H20" s="409"/>
      <c r="I20" s="408"/>
      <c r="J20" s="409"/>
      <c r="K20" s="408"/>
      <c r="L20" s="442"/>
      <c r="M20" s="442"/>
      <c r="N20" s="442"/>
      <c r="O20" s="442"/>
      <c r="P20" s="442"/>
      <c r="Q20" s="442"/>
      <c r="R20" s="409"/>
      <c r="S20" s="383"/>
      <c r="T20" s="384"/>
      <c r="U20" s="384"/>
      <c r="V20" s="384"/>
      <c r="W20" s="384"/>
      <c r="X20" s="384"/>
      <c r="Y20" s="384"/>
      <c r="Z20" s="385"/>
    </row>
    <row r="21" spans="1:27" s="1" customFormat="1" x14ac:dyDescent="0.25">
      <c r="A21" s="410"/>
      <c r="B21" s="411"/>
      <c r="C21" s="408"/>
      <c r="D21" s="409"/>
      <c r="E21" s="412"/>
      <c r="F21" s="413"/>
      <c r="G21" s="408" t="s">
        <v>218</v>
      </c>
      <c r="H21" s="409"/>
      <c r="I21" s="408"/>
      <c r="J21" s="409"/>
      <c r="K21" s="408"/>
      <c r="L21" s="442"/>
      <c r="M21" s="442"/>
      <c r="N21" s="442"/>
      <c r="O21" s="442"/>
      <c r="P21" s="442"/>
      <c r="Q21" s="442"/>
      <c r="R21" s="409"/>
      <c r="S21" s="383"/>
      <c r="T21" s="384"/>
      <c r="U21" s="384"/>
      <c r="V21" s="384"/>
      <c r="W21" s="384"/>
      <c r="X21" s="384"/>
      <c r="Y21" s="384"/>
      <c r="Z21" s="385"/>
    </row>
    <row r="22" spans="1:27" s="2" customFormat="1" ht="13.25" customHeight="1" x14ac:dyDescent="0.25">
      <c r="A22" s="350"/>
      <c r="B22" s="351"/>
      <c r="C22" s="435"/>
      <c r="D22" s="436"/>
      <c r="E22" s="443"/>
      <c r="F22" s="444"/>
      <c r="G22" s="435"/>
      <c r="H22" s="436"/>
      <c r="I22" s="435"/>
      <c r="J22" s="436"/>
      <c r="K22" s="435"/>
      <c r="L22" s="445"/>
      <c r="M22" s="445"/>
      <c r="N22" s="445"/>
      <c r="O22" s="445"/>
      <c r="P22" s="445"/>
      <c r="Q22" s="445"/>
      <c r="R22" s="436"/>
      <c r="S22" s="350"/>
      <c r="T22" s="351"/>
      <c r="U22" s="351"/>
      <c r="V22" s="351"/>
      <c r="W22" s="351"/>
      <c r="X22" s="351"/>
      <c r="Y22" s="351"/>
      <c r="Z22" s="356"/>
      <c r="AA22" s="1"/>
    </row>
    <row r="23" spans="1:27" s="1" customFormat="1" ht="18.5" x14ac:dyDescent="0.25">
      <c r="A23" s="28">
        <f>S16+1</f>
        <v>43997</v>
      </c>
      <c r="B23" s="29"/>
      <c r="C23" s="26">
        <f>A23+1</f>
        <v>43998</v>
      </c>
      <c r="D23" s="27"/>
      <c r="E23" s="26">
        <f>C23+1</f>
        <v>43999</v>
      </c>
      <c r="F23" s="27"/>
      <c r="G23" s="26">
        <f>E23+1</f>
        <v>44000</v>
      </c>
      <c r="H23" s="27"/>
      <c r="I23" s="26">
        <f>G23+1</f>
        <v>44001</v>
      </c>
      <c r="J23" s="27"/>
      <c r="K23" s="462">
        <f>I23+1</f>
        <v>44002</v>
      </c>
      <c r="L23" s="463"/>
      <c r="M23" s="446"/>
      <c r="N23" s="446"/>
      <c r="O23" s="446"/>
      <c r="P23" s="446"/>
      <c r="Q23" s="446"/>
      <c r="R23" s="447"/>
      <c r="S23" s="364">
        <f>K23+1</f>
        <v>44003</v>
      </c>
      <c r="T23" s="365"/>
      <c r="U23" s="366"/>
      <c r="V23" s="366"/>
      <c r="W23" s="366"/>
      <c r="X23" s="366"/>
      <c r="Y23" s="366"/>
      <c r="Z23" s="367"/>
    </row>
    <row r="24" spans="1:27" s="1" customFormat="1" x14ac:dyDescent="0.25">
      <c r="A24" s="344" t="s">
        <v>30</v>
      </c>
      <c r="B24" s="345"/>
      <c r="C24" s="408" t="s">
        <v>31</v>
      </c>
      <c r="D24" s="409"/>
      <c r="E24" s="408" t="s">
        <v>23</v>
      </c>
      <c r="F24" s="409"/>
      <c r="G24" s="419" t="s">
        <v>222</v>
      </c>
      <c r="H24" s="420"/>
      <c r="I24" s="469"/>
      <c r="J24" s="470"/>
      <c r="K24" s="408" t="s">
        <v>36</v>
      </c>
      <c r="L24" s="442"/>
      <c r="M24" s="442"/>
      <c r="N24" s="442"/>
      <c r="O24" s="442"/>
      <c r="P24" s="442"/>
      <c r="Q24" s="442"/>
      <c r="R24" s="409"/>
      <c r="S24" s="344" t="s">
        <v>223</v>
      </c>
      <c r="T24" s="345"/>
      <c r="U24" s="345"/>
      <c r="V24" s="345"/>
      <c r="W24" s="345"/>
      <c r="X24" s="345"/>
      <c r="Y24" s="345"/>
      <c r="Z24" s="359"/>
    </row>
    <row r="25" spans="1:27" s="1" customFormat="1" x14ac:dyDescent="0.25">
      <c r="A25" s="410" t="s">
        <v>203</v>
      </c>
      <c r="B25" s="423"/>
      <c r="C25" s="408" t="s">
        <v>32</v>
      </c>
      <c r="D25" s="409"/>
      <c r="E25" s="408" t="s">
        <v>33</v>
      </c>
      <c r="F25" s="409"/>
      <c r="G25" s="426" t="s">
        <v>244</v>
      </c>
      <c r="H25" s="427"/>
      <c r="I25" s="408"/>
      <c r="J25" s="409"/>
      <c r="K25" s="408" t="s">
        <v>192</v>
      </c>
      <c r="L25" s="424"/>
      <c r="M25" s="424"/>
      <c r="N25" s="424"/>
      <c r="O25" s="424"/>
      <c r="P25" s="424"/>
      <c r="Q25" s="424"/>
      <c r="R25" s="409"/>
      <c r="S25" s="344" t="s">
        <v>192</v>
      </c>
      <c r="T25" s="345"/>
      <c r="U25" s="345"/>
      <c r="V25" s="345"/>
      <c r="W25" s="345"/>
      <c r="X25" s="345"/>
      <c r="Y25" s="345"/>
      <c r="Z25" s="359"/>
    </row>
    <row r="26" spans="1:27" s="1" customFormat="1" x14ac:dyDescent="0.25">
      <c r="A26" s="344" t="s">
        <v>221</v>
      </c>
      <c r="B26" s="345"/>
      <c r="C26" s="408" t="s">
        <v>30</v>
      </c>
      <c r="D26" s="409"/>
      <c r="E26" s="408" t="s">
        <v>34</v>
      </c>
      <c r="F26" s="409"/>
      <c r="G26" s="408"/>
      <c r="H26" s="409"/>
      <c r="I26" s="408"/>
      <c r="J26" s="409"/>
      <c r="K26" s="421" t="s">
        <v>173</v>
      </c>
      <c r="L26" s="448"/>
      <c r="M26" s="448"/>
      <c r="N26" s="448"/>
      <c r="O26" s="448"/>
      <c r="P26" s="448"/>
      <c r="Q26" s="448"/>
      <c r="R26" s="429"/>
      <c r="S26" s="344" t="s">
        <v>239</v>
      </c>
      <c r="T26" s="345"/>
      <c r="U26" s="345"/>
      <c r="V26" s="345"/>
      <c r="W26" s="345"/>
      <c r="X26" s="345"/>
      <c r="Y26" s="345"/>
      <c r="Z26" s="359"/>
    </row>
    <row r="27" spans="1:27" s="1" customFormat="1" x14ac:dyDescent="0.25">
      <c r="A27" s="383"/>
      <c r="B27" s="384"/>
      <c r="C27" s="408"/>
      <c r="D27" s="409"/>
      <c r="E27" s="408" t="s">
        <v>35</v>
      </c>
      <c r="F27" s="409"/>
      <c r="G27" s="408"/>
      <c r="H27" s="409"/>
      <c r="I27" s="408"/>
      <c r="J27" s="409"/>
      <c r="K27" s="421" t="s">
        <v>148</v>
      </c>
      <c r="L27" s="448"/>
      <c r="M27" s="448"/>
      <c r="N27" s="448"/>
      <c r="O27" s="448"/>
      <c r="P27" s="448"/>
      <c r="Q27" s="448"/>
      <c r="R27" s="429"/>
      <c r="S27" s="344"/>
      <c r="T27" s="345"/>
      <c r="U27" s="345"/>
      <c r="V27" s="345"/>
      <c r="W27" s="345"/>
      <c r="X27" s="345"/>
      <c r="Y27" s="345"/>
      <c r="Z27" s="359"/>
    </row>
    <row r="28" spans="1:27" s="1" customFormat="1" x14ac:dyDescent="0.25">
      <c r="A28" s="76"/>
      <c r="B28" s="77"/>
      <c r="C28" s="85"/>
      <c r="D28" s="86"/>
      <c r="E28" s="408" t="s">
        <v>191</v>
      </c>
      <c r="F28" s="409"/>
      <c r="G28" s="85"/>
      <c r="H28" s="86"/>
      <c r="I28" s="85"/>
      <c r="J28" s="86"/>
      <c r="K28" s="421"/>
      <c r="L28" s="448"/>
      <c r="M28" s="448"/>
      <c r="N28" s="448"/>
      <c r="O28" s="448"/>
      <c r="P28" s="448"/>
      <c r="Q28" s="448"/>
      <c r="R28" s="429"/>
      <c r="S28" s="76"/>
      <c r="T28" s="77"/>
      <c r="U28" s="77"/>
      <c r="V28" s="77"/>
      <c r="W28" s="77"/>
      <c r="X28" s="77"/>
      <c r="Y28" s="77"/>
      <c r="Z28" s="81"/>
    </row>
    <row r="29" spans="1:27" s="1" customFormat="1" x14ac:dyDescent="0.25">
      <c r="A29" s="76"/>
      <c r="B29" s="77"/>
      <c r="C29" s="85"/>
      <c r="D29" s="86"/>
      <c r="E29" s="408" t="s">
        <v>235</v>
      </c>
      <c r="F29" s="409"/>
      <c r="G29" s="85"/>
      <c r="H29" s="86"/>
      <c r="I29" s="85"/>
      <c r="J29" s="86"/>
      <c r="K29" s="412"/>
      <c r="L29" s="414"/>
      <c r="M29" s="414"/>
      <c r="N29" s="414"/>
      <c r="O29" s="414"/>
      <c r="P29" s="414"/>
      <c r="Q29" s="414"/>
      <c r="R29" s="413"/>
      <c r="S29" s="76"/>
      <c r="T29" s="77"/>
      <c r="U29" s="77"/>
      <c r="V29" s="77"/>
      <c r="W29" s="77"/>
      <c r="X29" s="77"/>
      <c r="Y29" s="77"/>
      <c r="Z29" s="81"/>
    </row>
    <row r="30" spans="1:27" s="2" customFormat="1" x14ac:dyDescent="0.25">
      <c r="A30" s="350"/>
      <c r="B30" s="351"/>
      <c r="C30" s="435"/>
      <c r="D30" s="436"/>
      <c r="E30" s="449" t="s">
        <v>202</v>
      </c>
      <c r="F30" s="450"/>
      <c r="G30" s="435"/>
      <c r="H30" s="436"/>
      <c r="I30" s="435"/>
      <c r="J30" s="436"/>
      <c r="K30" s="437"/>
      <c r="L30" s="441"/>
      <c r="M30" s="441"/>
      <c r="N30" s="441"/>
      <c r="O30" s="441"/>
      <c r="P30" s="441"/>
      <c r="Q30" s="441"/>
      <c r="R30" s="438"/>
      <c r="S30" s="350"/>
      <c r="T30" s="351"/>
      <c r="U30" s="351"/>
      <c r="V30" s="351"/>
      <c r="W30" s="351"/>
      <c r="X30" s="351"/>
      <c r="Y30" s="351"/>
      <c r="Z30" s="356"/>
      <c r="AA30" s="1"/>
    </row>
    <row r="31" spans="1:27" s="1" customFormat="1" ht="18.5" x14ac:dyDescent="0.25">
      <c r="A31" s="28">
        <f>S23+1</f>
        <v>44004</v>
      </c>
      <c r="B31" s="29"/>
      <c r="C31" s="26">
        <f>A31+1</f>
        <v>44005</v>
      </c>
      <c r="D31" s="27"/>
      <c r="E31" s="26">
        <f>C31+1</f>
        <v>44006</v>
      </c>
      <c r="F31" s="27"/>
      <c r="G31" s="26">
        <f>E31+1</f>
        <v>44007</v>
      </c>
      <c r="H31" s="27"/>
      <c r="I31" s="26">
        <f>G31+1</f>
        <v>44008</v>
      </c>
      <c r="J31" s="27"/>
      <c r="K31" s="462">
        <f>I31+1</f>
        <v>44009</v>
      </c>
      <c r="L31" s="463"/>
      <c r="M31" s="446"/>
      <c r="N31" s="446"/>
      <c r="O31" s="446"/>
      <c r="P31" s="446"/>
      <c r="Q31" s="446"/>
      <c r="R31" s="447"/>
      <c r="S31" s="364">
        <f>K31+1</f>
        <v>44010</v>
      </c>
      <c r="T31" s="365"/>
      <c r="U31" s="366"/>
      <c r="V31" s="366"/>
      <c r="W31" s="366"/>
      <c r="X31" s="366"/>
      <c r="Y31" s="366"/>
      <c r="Z31" s="367"/>
    </row>
    <row r="32" spans="1:27" s="1" customFormat="1" x14ac:dyDescent="0.25">
      <c r="A32" s="376" t="s">
        <v>113</v>
      </c>
      <c r="B32" s="377"/>
      <c r="C32" s="408" t="s">
        <v>37</v>
      </c>
      <c r="D32" s="409"/>
      <c r="E32" s="408" t="s">
        <v>34</v>
      </c>
      <c r="F32" s="409"/>
      <c r="G32" s="408" t="s">
        <v>225</v>
      </c>
      <c r="H32" s="409"/>
      <c r="I32" s="408" t="s">
        <v>226</v>
      </c>
      <c r="J32" s="409"/>
      <c r="K32" s="408" t="s">
        <v>205</v>
      </c>
      <c r="L32" s="442"/>
      <c r="M32" s="442"/>
      <c r="N32" s="442"/>
      <c r="O32" s="442"/>
      <c r="P32" s="442"/>
      <c r="Q32" s="442"/>
      <c r="R32" s="409"/>
      <c r="S32" s="344" t="s">
        <v>227</v>
      </c>
      <c r="T32" s="345"/>
      <c r="U32" s="345"/>
      <c r="V32" s="345"/>
      <c r="W32" s="345"/>
      <c r="X32" s="345"/>
      <c r="Y32" s="345"/>
      <c r="Z32" s="359"/>
    </row>
    <row r="33" spans="1:27" s="1" customFormat="1" x14ac:dyDescent="0.25">
      <c r="A33" s="376" t="s">
        <v>177</v>
      </c>
      <c r="B33" s="377"/>
      <c r="C33" s="408"/>
      <c r="D33" s="409"/>
      <c r="E33" s="408" t="s">
        <v>204</v>
      </c>
      <c r="F33" s="409"/>
      <c r="G33" s="419" t="s">
        <v>224</v>
      </c>
      <c r="H33" s="420"/>
      <c r="I33" s="412"/>
      <c r="J33" s="413"/>
      <c r="K33" s="412"/>
      <c r="L33" s="434"/>
      <c r="M33" s="434"/>
      <c r="N33" s="434"/>
      <c r="O33" s="434"/>
      <c r="P33" s="434"/>
      <c r="Q33" s="434"/>
      <c r="R33" s="413"/>
      <c r="S33" s="344" t="s">
        <v>205</v>
      </c>
      <c r="T33" s="345"/>
      <c r="U33" s="345"/>
      <c r="V33" s="345"/>
      <c r="W33" s="345"/>
      <c r="X33" s="345"/>
      <c r="Y33" s="345"/>
      <c r="Z33" s="359"/>
    </row>
    <row r="34" spans="1:27" s="1" customFormat="1" x14ac:dyDescent="0.25">
      <c r="A34" s="344" t="s">
        <v>238</v>
      </c>
      <c r="B34" s="345"/>
      <c r="C34" s="408"/>
      <c r="D34" s="409"/>
      <c r="E34" s="408"/>
      <c r="F34" s="409"/>
      <c r="G34" s="451" t="s">
        <v>175</v>
      </c>
      <c r="H34" s="452"/>
      <c r="I34" s="412"/>
      <c r="J34" s="413"/>
      <c r="K34" s="453" t="s">
        <v>175</v>
      </c>
      <c r="L34" s="454"/>
      <c r="M34" s="454"/>
      <c r="N34" s="454"/>
      <c r="O34" s="454"/>
      <c r="P34" s="454"/>
      <c r="Q34" s="454"/>
      <c r="R34" s="455"/>
      <c r="S34" s="344" t="s">
        <v>228</v>
      </c>
      <c r="T34" s="345"/>
      <c r="U34" s="345"/>
      <c r="V34" s="345"/>
      <c r="W34" s="345"/>
      <c r="X34" s="345"/>
      <c r="Y34" s="345"/>
      <c r="Z34" s="359"/>
    </row>
    <row r="35" spans="1:27" s="1" customFormat="1" x14ac:dyDescent="0.25">
      <c r="A35" s="344"/>
      <c r="B35" s="345"/>
      <c r="C35" s="408"/>
      <c r="D35" s="409"/>
      <c r="E35" s="408"/>
      <c r="F35" s="409"/>
      <c r="G35" s="408" t="s">
        <v>240</v>
      </c>
      <c r="H35" s="409"/>
      <c r="I35" s="412"/>
      <c r="J35" s="413"/>
      <c r="K35" s="408"/>
      <c r="L35" s="442"/>
      <c r="M35" s="442"/>
      <c r="N35" s="442"/>
      <c r="O35" s="442"/>
      <c r="P35" s="442"/>
      <c r="Q35" s="442"/>
      <c r="R35" s="409"/>
      <c r="S35" s="383"/>
      <c r="T35" s="384"/>
      <c r="U35" s="384"/>
      <c r="V35" s="384"/>
      <c r="W35" s="384"/>
      <c r="X35" s="384"/>
      <c r="Y35" s="384"/>
      <c r="Z35" s="385"/>
    </row>
    <row r="36" spans="1:27" s="2" customFormat="1" x14ac:dyDescent="0.25">
      <c r="A36" s="464" t="s">
        <v>247</v>
      </c>
      <c r="B36" s="465"/>
      <c r="C36" s="435" t="s">
        <v>247</v>
      </c>
      <c r="D36" s="436"/>
      <c r="E36" s="435"/>
      <c r="F36" s="436"/>
      <c r="G36" s="435"/>
      <c r="H36" s="436"/>
      <c r="I36" s="435"/>
      <c r="J36" s="436"/>
      <c r="K36" s="435"/>
      <c r="L36" s="445"/>
      <c r="M36" s="445"/>
      <c r="N36" s="445"/>
      <c r="O36" s="445"/>
      <c r="P36" s="445"/>
      <c r="Q36" s="445"/>
      <c r="R36" s="436"/>
      <c r="S36" s="350"/>
      <c r="T36" s="351"/>
      <c r="U36" s="351"/>
      <c r="V36" s="351"/>
      <c r="W36" s="351"/>
      <c r="X36" s="351"/>
      <c r="Y36" s="351"/>
      <c r="Z36" s="356"/>
      <c r="AA36" s="1"/>
    </row>
    <row r="37" spans="1:27" s="1" customFormat="1" ht="18.5" x14ac:dyDescent="0.25">
      <c r="A37" s="28">
        <f>S31+1</f>
        <v>44011</v>
      </c>
      <c r="B37" s="29"/>
      <c r="C37" s="26">
        <f>A37+1</f>
        <v>44012</v>
      </c>
      <c r="D37" s="27"/>
      <c r="E37" s="26">
        <f>C37+1</f>
        <v>44013</v>
      </c>
      <c r="F37" s="27"/>
      <c r="G37" s="26">
        <f>E37+1</f>
        <v>44014</v>
      </c>
      <c r="H37" s="27"/>
      <c r="I37" s="26">
        <f>G37+1</f>
        <v>44015</v>
      </c>
      <c r="J37" s="27"/>
      <c r="K37" s="462">
        <f>I37+1</f>
        <v>44016</v>
      </c>
      <c r="L37" s="463"/>
      <c r="M37" s="446"/>
      <c r="N37" s="446"/>
      <c r="O37" s="446"/>
      <c r="P37" s="446"/>
      <c r="Q37" s="446"/>
      <c r="R37" s="447"/>
      <c r="S37" s="364">
        <f>K37+1</f>
        <v>44017</v>
      </c>
      <c r="T37" s="365"/>
      <c r="U37" s="366"/>
      <c r="V37" s="366"/>
      <c r="W37" s="366"/>
      <c r="X37" s="366"/>
      <c r="Y37" s="366"/>
      <c r="Z37" s="367"/>
    </row>
    <row r="38" spans="1:27" s="1" customFormat="1" x14ac:dyDescent="0.25">
      <c r="A38" s="376" t="s">
        <v>106</v>
      </c>
      <c r="B38" s="377"/>
      <c r="C38" s="408" t="s">
        <v>38</v>
      </c>
      <c r="D38" s="409"/>
      <c r="E38" s="408" t="s">
        <v>34</v>
      </c>
      <c r="F38" s="409"/>
      <c r="G38" s="408"/>
      <c r="H38" s="409"/>
      <c r="I38" s="467"/>
      <c r="J38" s="468"/>
      <c r="K38" s="408" t="s">
        <v>193</v>
      </c>
      <c r="L38" s="442"/>
      <c r="M38" s="442"/>
      <c r="N38" s="442"/>
      <c r="O38" s="442"/>
      <c r="P38" s="442"/>
      <c r="Q38" s="442"/>
      <c r="R38" s="409"/>
      <c r="S38" s="456"/>
      <c r="T38" s="457"/>
      <c r="U38" s="457"/>
      <c r="V38" s="457"/>
      <c r="W38" s="457"/>
      <c r="X38" s="457"/>
      <c r="Y38" s="457"/>
      <c r="Z38" s="458"/>
    </row>
    <row r="39" spans="1:27" s="1" customFormat="1" x14ac:dyDescent="0.25">
      <c r="A39" s="376" t="s">
        <v>177</v>
      </c>
      <c r="B39" s="377"/>
      <c r="C39" s="408" t="s">
        <v>107</v>
      </c>
      <c r="D39" s="409"/>
      <c r="E39" s="408" t="s">
        <v>35</v>
      </c>
      <c r="F39" s="409"/>
      <c r="G39" s="408"/>
      <c r="H39" s="409"/>
      <c r="I39" s="453" t="s">
        <v>108</v>
      </c>
      <c r="J39" s="455"/>
      <c r="K39" s="408" t="s">
        <v>39</v>
      </c>
      <c r="L39" s="442"/>
      <c r="M39" s="442"/>
      <c r="N39" s="442"/>
      <c r="O39" s="442"/>
      <c r="P39" s="442"/>
      <c r="Q39" s="442"/>
      <c r="R39" s="409"/>
      <c r="S39" s="344"/>
      <c r="T39" s="345"/>
      <c r="U39" s="345"/>
      <c r="V39" s="345"/>
      <c r="W39" s="345"/>
      <c r="X39" s="345"/>
      <c r="Y39" s="345"/>
      <c r="Z39" s="359"/>
    </row>
    <row r="40" spans="1:27" s="1" customFormat="1" x14ac:dyDescent="0.25">
      <c r="A40" s="344"/>
      <c r="B40" s="345"/>
      <c r="C40" s="408"/>
      <c r="D40" s="409"/>
      <c r="E40" s="408" t="s">
        <v>229</v>
      </c>
      <c r="F40" s="409"/>
      <c r="G40" s="408"/>
      <c r="H40" s="409"/>
      <c r="I40" s="453" t="s">
        <v>214</v>
      </c>
      <c r="J40" s="455"/>
      <c r="K40" s="408" t="s">
        <v>40</v>
      </c>
      <c r="L40" s="442"/>
      <c r="M40" s="442"/>
      <c r="N40" s="442"/>
      <c r="O40" s="442"/>
      <c r="P40" s="442"/>
      <c r="Q40" s="442"/>
      <c r="R40" s="409"/>
      <c r="S40" s="344"/>
      <c r="T40" s="345"/>
      <c r="U40" s="345"/>
      <c r="V40" s="345"/>
      <c r="W40" s="345"/>
      <c r="X40" s="345"/>
      <c r="Y40" s="345"/>
      <c r="Z40" s="359"/>
    </row>
    <row r="41" spans="1:27" s="1" customFormat="1" x14ac:dyDescent="0.25">
      <c r="A41" s="344"/>
      <c r="B41" s="345"/>
      <c r="C41" s="408"/>
      <c r="D41" s="409"/>
      <c r="E41" s="408"/>
      <c r="F41" s="409"/>
      <c r="G41" s="408"/>
      <c r="H41" s="409"/>
      <c r="I41" s="408"/>
      <c r="J41" s="409"/>
      <c r="K41" s="408" t="s">
        <v>193</v>
      </c>
      <c r="L41" s="442"/>
      <c r="M41" s="442"/>
      <c r="N41" s="442"/>
      <c r="O41" s="442"/>
      <c r="P41" s="442"/>
      <c r="Q41" s="442"/>
      <c r="R41" s="409"/>
      <c r="S41" s="344"/>
      <c r="T41" s="345"/>
      <c r="U41" s="345"/>
      <c r="V41" s="345"/>
      <c r="W41" s="345"/>
      <c r="X41" s="345"/>
      <c r="Y41" s="345"/>
      <c r="Z41" s="359"/>
    </row>
    <row r="42" spans="1:27" s="2" customFormat="1" x14ac:dyDescent="0.25">
      <c r="A42" s="350"/>
      <c r="B42" s="351"/>
      <c r="C42" s="435"/>
      <c r="D42" s="436"/>
      <c r="E42" s="435"/>
      <c r="F42" s="436"/>
      <c r="G42" s="435"/>
      <c r="H42" s="436"/>
      <c r="I42" s="435"/>
      <c r="J42" s="436"/>
      <c r="K42" s="459" t="s">
        <v>245</v>
      </c>
      <c r="L42" s="460"/>
      <c r="M42" s="460"/>
      <c r="N42" s="460"/>
      <c r="O42" s="460"/>
      <c r="P42" s="460"/>
      <c r="Q42" s="460"/>
      <c r="R42" s="461"/>
      <c r="S42" s="350"/>
      <c r="T42" s="351"/>
      <c r="U42" s="351"/>
      <c r="V42" s="351"/>
      <c r="W42" s="351"/>
      <c r="X42" s="351"/>
      <c r="Y42" s="351"/>
      <c r="Z42" s="356"/>
      <c r="AA42" s="1"/>
    </row>
    <row r="43" spans="1:27" ht="18.5" x14ac:dyDescent="0.3">
      <c r="A43" s="28">
        <f>S37+1</f>
        <v>44018</v>
      </c>
      <c r="B43" s="29"/>
      <c r="C43" s="26">
        <f>A43+1</f>
        <v>44019</v>
      </c>
      <c r="D43" s="27"/>
      <c r="E43" s="30" t="s">
        <v>0</v>
      </c>
      <c r="F43" s="31"/>
      <c r="G43" s="31"/>
      <c r="H43" s="31"/>
      <c r="I43" s="31"/>
      <c r="J43" s="31"/>
      <c r="K43" s="31"/>
      <c r="L43" s="31"/>
      <c r="M43" s="31"/>
      <c r="N43" s="31"/>
      <c r="O43" s="31"/>
      <c r="P43" s="31"/>
      <c r="Q43" s="31"/>
      <c r="R43" s="31"/>
      <c r="S43" s="31"/>
      <c r="T43" s="31"/>
      <c r="U43" s="31"/>
      <c r="V43" s="31"/>
      <c r="W43" s="31"/>
      <c r="X43" s="31"/>
      <c r="Y43" s="31"/>
      <c r="Z43" s="10"/>
    </row>
    <row r="44" spans="1:27" x14ac:dyDescent="0.25">
      <c r="A44" s="344"/>
      <c r="B44" s="345"/>
      <c r="C44" s="408"/>
      <c r="D44" s="409"/>
      <c r="E44" s="32"/>
      <c r="F44" s="6"/>
      <c r="G44" s="6"/>
      <c r="H44" s="6"/>
      <c r="I44" s="6"/>
      <c r="J44" s="6"/>
      <c r="K44" s="6"/>
      <c r="L44" s="6"/>
      <c r="M44" s="6"/>
      <c r="N44" s="6"/>
      <c r="O44" s="6"/>
      <c r="P44" s="6"/>
      <c r="Q44" s="6"/>
      <c r="R44" s="6"/>
      <c r="S44" s="6"/>
      <c r="T44" s="6"/>
      <c r="U44" s="6"/>
      <c r="V44" s="6"/>
      <c r="W44" s="6"/>
      <c r="X44" s="6"/>
      <c r="Y44" s="6"/>
      <c r="Z44" s="9"/>
    </row>
    <row r="45" spans="1:27" x14ac:dyDescent="0.25">
      <c r="A45" s="344"/>
      <c r="B45" s="345"/>
      <c r="C45" s="408"/>
      <c r="D45" s="409"/>
      <c r="E45" s="32"/>
      <c r="F45" s="6"/>
      <c r="G45" s="6"/>
      <c r="H45" s="6"/>
      <c r="I45" s="6"/>
      <c r="J45" s="6"/>
      <c r="K45" s="6"/>
      <c r="L45" s="6"/>
      <c r="M45" s="6"/>
      <c r="N45" s="6"/>
      <c r="O45" s="6"/>
      <c r="P45" s="6"/>
      <c r="Q45" s="6"/>
      <c r="R45" s="6"/>
      <c r="S45" s="6"/>
      <c r="T45" s="6"/>
      <c r="U45" s="6"/>
      <c r="V45" s="6"/>
      <c r="W45" s="6"/>
      <c r="X45" s="6"/>
      <c r="Y45" s="6"/>
      <c r="Z45" s="8"/>
    </row>
    <row r="46" spans="1:27" x14ac:dyDescent="0.25">
      <c r="A46" s="344"/>
      <c r="B46" s="345"/>
      <c r="C46" s="408"/>
      <c r="D46" s="409"/>
      <c r="E46" s="32"/>
      <c r="F46" s="6"/>
      <c r="G46" s="6"/>
      <c r="H46" s="6"/>
      <c r="I46" s="6"/>
      <c r="J46" s="6"/>
      <c r="K46" s="6"/>
      <c r="L46" s="6"/>
      <c r="M46" s="6"/>
      <c r="N46" s="6"/>
      <c r="O46" s="6"/>
      <c r="P46" s="6"/>
      <c r="Q46" s="6"/>
      <c r="R46" s="6"/>
      <c r="S46" s="6"/>
      <c r="T46" s="6"/>
      <c r="U46" s="6"/>
      <c r="V46" s="6"/>
      <c r="W46" s="6"/>
      <c r="X46" s="6"/>
      <c r="Y46" s="6"/>
      <c r="Z46" s="8"/>
    </row>
    <row r="47" spans="1:27" x14ac:dyDescent="0.25">
      <c r="A47" s="344"/>
      <c r="B47" s="345"/>
      <c r="C47" s="408"/>
      <c r="D47" s="409"/>
      <c r="E47" s="32"/>
      <c r="F47" s="6"/>
      <c r="G47" s="6"/>
      <c r="H47" s="6"/>
      <c r="I47" s="6"/>
      <c r="J47" s="6"/>
      <c r="K47" s="417" t="s">
        <v>9</v>
      </c>
      <c r="L47" s="417"/>
      <c r="M47" s="417"/>
      <c r="N47" s="417"/>
      <c r="O47" s="417"/>
      <c r="P47" s="417"/>
      <c r="Q47" s="417"/>
      <c r="R47" s="417"/>
      <c r="S47" s="417"/>
      <c r="T47" s="417"/>
      <c r="U47" s="417"/>
      <c r="V47" s="417"/>
      <c r="W47" s="417"/>
      <c r="X47" s="417"/>
      <c r="Y47" s="417"/>
      <c r="Z47" s="418"/>
    </row>
    <row r="48" spans="1:27" s="1" customFormat="1" x14ac:dyDescent="0.25">
      <c r="A48" s="350"/>
      <c r="B48" s="351"/>
      <c r="C48" s="435"/>
      <c r="D48" s="436"/>
      <c r="E48" s="33"/>
      <c r="F48" s="34"/>
      <c r="G48" s="34"/>
      <c r="H48" s="34"/>
      <c r="I48" s="34"/>
      <c r="J48" s="34"/>
      <c r="K48" s="415" t="s">
        <v>8</v>
      </c>
      <c r="L48" s="415"/>
      <c r="M48" s="415"/>
      <c r="N48" s="415"/>
      <c r="O48" s="415"/>
      <c r="P48" s="415"/>
      <c r="Q48" s="415"/>
      <c r="R48" s="415"/>
      <c r="S48" s="415"/>
      <c r="T48" s="415"/>
      <c r="U48" s="415"/>
      <c r="V48" s="415"/>
      <c r="W48" s="415"/>
      <c r="X48" s="415"/>
      <c r="Y48" s="415"/>
      <c r="Z48" s="416"/>
    </row>
  </sheetData>
  <mergeCells count="228">
    <mergeCell ref="I11:J11"/>
    <mergeCell ref="S14:Z14"/>
    <mergeCell ref="S31:T31"/>
    <mergeCell ref="U31:Z31"/>
    <mergeCell ref="I38:J38"/>
    <mergeCell ref="I39:J39"/>
    <mergeCell ref="I40:J40"/>
    <mergeCell ref="I41:J41"/>
    <mergeCell ref="I42:J42"/>
    <mergeCell ref="I15:J15"/>
    <mergeCell ref="I17:J17"/>
    <mergeCell ref="I18:J18"/>
    <mergeCell ref="I19:J19"/>
    <mergeCell ref="I20:J20"/>
    <mergeCell ref="I22:J22"/>
    <mergeCell ref="I24:J24"/>
    <mergeCell ref="I25:J25"/>
    <mergeCell ref="I26:J26"/>
    <mergeCell ref="S15:Z15"/>
    <mergeCell ref="S18:Z18"/>
    <mergeCell ref="S20:Z20"/>
    <mergeCell ref="I13:J13"/>
    <mergeCell ref="I14:J14"/>
    <mergeCell ref="I21:J21"/>
    <mergeCell ref="K10:L10"/>
    <mergeCell ref="M10:R10"/>
    <mergeCell ref="K16:L16"/>
    <mergeCell ref="M16:R16"/>
    <mergeCell ref="K23:L23"/>
    <mergeCell ref="S12:Z12"/>
    <mergeCell ref="S32:Z32"/>
    <mergeCell ref="S27:Z27"/>
    <mergeCell ref="S25:Z25"/>
    <mergeCell ref="S22:Z22"/>
    <mergeCell ref="S19:Z19"/>
    <mergeCell ref="S17:Z17"/>
    <mergeCell ref="S10:T10"/>
    <mergeCell ref="U10:Z10"/>
    <mergeCell ref="S16:T16"/>
    <mergeCell ref="U16:Z16"/>
    <mergeCell ref="S21:Z21"/>
    <mergeCell ref="K21:R21"/>
    <mergeCell ref="E41:F41"/>
    <mergeCell ref="G41:H41"/>
    <mergeCell ref="K41:R41"/>
    <mergeCell ref="S39:Z39"/>
    <mergeCell ref="A40:B40"/>
    <mergeCell ref="S41:Z41"/>
    <mergeCell ref="A14:B14"/>
    <mergeCell ref="C14:D14"/>
    <mergeCell ref="E14:F14"/>
    <mergeCell ref="G14:H14"/>
    <mergeCell ref="K14:R14"/>
    <mergeCell ref="S37:T37"/>
    <mergeCell ref="U37:Z37"/>
    <mergeCell ref="K31:L31"/>
    <mergeCell ref="M31:R31"/>
    <mergeCell ref="K37:L37"/>
    <mergeCell ref="M37:R37"/>
    <mergeCell ref="S36:Z36"/>
    <mergeCell ref="S34:Z34"/>
    <mergeCell ref="A35:B35"/>
    <mergeCell ref="C35:D35"/>
    <mergeCell ref="E35:F35"/>
    <mergeCell ref="G35:H35"/>
    <mergeCell ref="A36:B36"/>
    <mergeCell ref="A46:B46"/>
    <mergeCell ref="C46:D46"/>
    <mergeCell ref="A47:B47"/>
    <mergeCell ref="C47:D47"/>
    <mergeCell ref="A48:B48"/>
    <mergeCell ref="C48:D48"/>
    <mergeCell ref="A44:B44"/>
    <mergeCell ref="C44:D44"/>
    <mergeCell ref="A45:B45"/>
    <mergeCell ref="C45:D45"/>
    <mergeCell ref="A42:B42"/>
    <mergeCell ref="C42:D42"/>
    <mergeCell ref="A38:B38"/>
    <mergeCell ref="C38:D38"/>
    <mergeCell ref="E38:F38"/>
    <mergeCell ref="G38:H38"/>
    <mergeCell ref="K38:R38"/>
    <mergeCell ref="S38:Z38"/>
    <mergeCell ref="C40:D40"/>
    <mergeCell ref="E40:F40"/>
    <mergeCell ref="G40:H40"/>
    <mergeCell ref="K40:R40"/>
    <mergeCell ref="S40:Z40"/>
    <mergeCell ref="A39:B39"/>
    <mergeCell ref="C39:D39"/>
    <mergeCell ref="E39:F39"/>
    <mergeCell ref="G39:H39"/>
    <mergeCell ref="K39:R39"/>
    <mergeCell ref="E42:F42"/>
    <mergeCell ref="G42:H42"/>
    <mergeCell ref="K42:R42"/>
    <mergeCell ref="S42:Z42"/>
    <mergeCell ref="A41:B41"/>
    <mergeCell ref="C41:D41"/>
    <mergeCell ref="C36:D36"/>
    <mergeCell ref="E36:F36"/>
    <mergeCell ref="G36:H36"/>
    <mergeCell ref="K36:R36"/>
    <mergeCell ref="K35:R35"/>
    <mergeCell ref="S35:Z35"/>
    <mergeCell ref="A34:B34"/>
    <mergeCell ref="C34:D34"/>
    <mergeCell ref="E34:F34"/>
    <mergeCell ref="G34:H34"/>
    <mergeCell ref="K34:R34"/>
    <mergeCell ref="I34:J34"/>
    <mergeCell ref="I35:J35"/>
    <mergeCell ref="I36:J36"/>
    <mergeCell ref="A33:B33"/>
    <mergeCell ref="C33:D33"/>
    <mergeCell ref="E33:F33"/>
    <mergeCell ref="G33:H33"/>
    <mergeCell ref="K33:R33"/>
    <mergeCell ref="S33:Z33"/>
    <mergeCell ref="A32:B32"/>
    <mergeCell ref="C32:D32"/>
    <mergeCell ref="E32:F32"/>
    <mergeCell ref="G32:H32"/>
    <mergeCell ref="K32:R32"/>
    <mergeCell ref="I32:J32"/>
    <mergeCell ref="I33:J33"/>
    <mergeCell ref="A30:B30"/>
    <mergeCell ref="C30:D30"/>
    <mergeCell ref="E30:F30"/>
    <mergeCell ref="G30:H30"/>
    <mergeCell ref="K30:R30"/>
    <mergeCell ref="S30:Z30"/>
    <mergeCell ref="A27:B27"/>
    <mergeCell ref="C27:D27"/>
    <mergeCell ref="E27:F27"/>
    <mergeCell ref="G27:H27"/>
    <mergeCell ref="K27:R27"/>
    <mergeCell ref="I27:J27"/>
    <mergeCell ref="I30:J30"/>
    <mergeCell ref="K28:R28"/>
    <mergeCell ref="E28:F28"/>
    <mergeCell ref="E29:F29"/>
    <mergeCell ref="A26:B26"/>
    <mergeCell ref="C26:D26"/>
    <mergeCell ref="E26:F26"/>
    <mergeCell ref="G26:H26"/>
    <mergeCell ref="K26:R26"/>
    <mergeCell ref="S26:Z26"/>
    <mergeCell ref="A25:B25"/>
    <mergeCell ref="C25:D25"/>
    <mergeCell ref="E25:F25"/>
    <mergeCell ref="G25:H25"/>
    <mergeCell ref="K25:R25"/>
    <mergeCell ref="A24:B24"/>
    <mergeCell ref="C24:D24"/>
    <mergeCell ref="E24:F24"/>
    <mergeCell ref="G24:H24"/>
    <mergeCell ref="K24:R24"/>
    <mergeCell ref="S24:Z24"/>
    <mergeCell ref="A22:B22"/>
    <mergeCell ref="C22:D22"/>
    <mergeCell ref="E22:F22"/>
    <mergeCell ref="G22:H22"/>
    <mergeCell ref="K22:R22"/>
    <mergeCell ref="S23:T23"/>
    <mergeCell ref="U23:Z23"/>
    <mergeCell ref="M23:R23"/>
    <mergeCell ref="A20:B20"/>
    <mergeCell ref="C20:D20"/>
    <mergeCell ref="E20:F20"/>
    <mergeCell ref="G20:H20"/>
    <mergeCell ref="K20:R20"/>
    <mergeCell ref="A19:B19"/>
    <mergeCell ref="C19:D19"/>
    <mergeCell ref="E19:F19"/>
    <mergeCell ref="G19:H19"/>
    <mergeCell ref="K19:R19"/>
    <mergeCell ref="A18:B18"/>
    <mergeCell ref="C18:D18"/>
    <mergeCell ref="E18:F18"/>
    <mergeCell ref="G18:H18"/>
    <mergeCell ref="K18:R18"/>
    <mergeCell ref="A15:B15"/>
    <mergeCell ref="C15:D15"/>
    <mergeCell ref="E15:F15"/>
    <mergeCell ref="G15:H15"/>
    <mergeCell ref="K15:R15"/>
    <mergeCell ref="A17:B17"/>
    <mergeCell ref="C17:D17"/>
    <mergeCell ref="E17:F17"/>
    <mergeCell ref="G17:H17"/>
    <mergeCell ref="K17:R17"/>
    <mergeCell ref="C13:D13"/>
    <mergeCell ref="E13:F13"/>
    <mergeCell ref="G13:H13"/>
    <mergeCell ref="K13:R13"/>
    <mergeCell ref="S13:Z13"/>
    <mergeCell ref="A12:B12"/>
    <mergeCell ref="C12:D12"/>
    <mergeCell ref="E12:F12"/>
    <mergeCell ref="G12:H12"/>
    <mergeCell ref="K12:R12"/>
    <mergeCell ref="I12:J12"/>
    <mergeCell ref="C21:D21"/>
    <mergeCell ref="A21:B21"/>
    <mergeCell ref="E21:F21"/>
    <mergeCell ref="G21:H21"/>
    <mergeCell ref="K29:R29"/>
    <mergeCell ref="K48:Z48"/>
    <mergeCell ref="K47:Z4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A13:B13"/>
  </mergeCells>
  <phoneticPr fontId="1" type="noConversion"/>
  <conditionalFormatting sqref="A10 C10 E10 G10 K10 S10 A16 C16 E16 G16 K16 S16 A23 C23 E23 G23 K23 S23 A31 C31 E31 G31 K31 S31 A37 C37 E37 G37 K37 S37 A43 C43">
    <cfRule type="expression" dxfId="127" priority="65">
      <formula>MONTH(A10)&lt;&gt;MONTH($A$1)</formula>
    </cfRule>
    <cfRule type="expression" dxfId="126" priority="66">
      <formula>OR(WEEKDAY(A10,1)=1,WEEKDAY(A10,1)=7)</formula>
    </cfRule>
  </conditionalFormatting>
  <conditionalFormatting sqref="I10 I16 I23 I31 I37">
    <cfRule type="expression" dxfId="125" priority="1">
      <formula>MONTH(I10)&lt;&gt;MONTH($A$1)</formula>
    </cfRule>
    <cfRule type="expression" dxfId="124" priority="2">
      <formula>OR(WEEKDAY(I10,1)=1,WEEKDAY(I10,1)=7)</formula>
    </cfRule>
  </conditionalFormatting>
  <hyperlinks>
    <hyperlink ref="K48" r:id="rId1" xr:uid="{00000000-0004-0000-0100-000000000000}"/>
    <hyperlink ref="K47:Z47" r:id="rId2" display="Calendar Templates by Vertex42" xr:uid="{00000000-0004-0000-0100-000001000000}"/>
    <hyperlink ref="K48:Z48" r:id="rId3" display="https://www.vertex42.com/calendars/" xr:uid="{00000000-0004-0000-0100-000002000000}"/>
  </hyperlinks>
  <printOptions horizontalCentered="1"/>
  <pageMargins left="0.5" right="0.5" top="0.25" bottom="0.25" header="0.25" footer="0.25"/>
  <pageSetup paperSize="9" scale="89"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topLeftCell="A19" workbookViewId="0">
      <selection activeCell="C37" sqref="C37:D37"/>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DATE(Setup!D5,Setup!D7+1,1)</f>
        <v>44013</v>
      </c>
      <c r="B1" s="371"/>
      <c r="C1" s="371"/>
      <c r="D1" s="371"/>
      <c r="E1" s="371"/>
      <c r="F1" s="371"/>
      <c r="G1" s="371"/>
      <c r="H1" s="371"/>
      <c r="I1" s="25"/>
      <c r="J1" s="25"/>
      <c r="K1" s="372">
        <f>DATE(YEAR(A1),MONTH(A1)-1,1)</f>
        <v>43983</v>
      </c>
      <c r="L1" s="372"/>
      <c r="M1" s="372"/>
      <c r="N1" s="372"/>
      <c r="O1" s="372"/>
      <c r="P1" s="372"/>
      <c r="Q1" s="372"/>
      <c r="S1" s="372">
        <f>DATE(YEAR(A1),MONTH(A1)+1,1)</f>
        <v>44044</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f t="shared" ref="K3:Q8" si="0">IF(MONTH($K$1)&lt;&gt;MONTH($K$1-(WEEKDAY($K$1,1)-(start_day-1))-IF((WEEKDAY($K$1,1)-(start_day-1))&lt;=0,7,0)+(ROW(K3)-ROW($K$3))*7+(COLUMN(K3)-COLUMN($K$3)+1)),"",$K$1-(WEEKDAY($K$1,1)-(start_day-1))-IF((WEEKDAY($K$1,1)-(start_day-1))&lt;=0,7,0)+(ROW(K3)-ROW($K$3))*7+(COLUMN(K3)-COLUMN($K$3)+1))</f>
        <v>43983</v>
      </c>
      <c r="L3" s="36">
        <f t="shared" si="0"/>
        <v>43984</v>
      </c>
      <c r="M3" s="36">
        <f t="shared" si="0"/>
        <v>43985</v>
      </c>
      <c r="N3" s="36">
        <f t="shared" si="0"/>
        <v>43986</v>
      </c>
      <c r="O3" s="36">
        <f t="shared" si="0"/>
        <v>43987</v>
      </c>
      <c r="P3" s="36">
        <f t="shared" si="0"/>
        <v>43988</v>
      </c>
      <c r="Q3" s="36">
        <f t="shared" si="0"/>
        <v>43989</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f t="shared" si="1"/>
        <v>44044</v>
      </c>
      <c r="Y3" s="36">
        <f t="shared" si="1"/>
        <v>44045</v>
      </c>
    </row>
    <row r="4" spans="1:27" s="4" customFormat="1" ht="9" customHeight="1" x14ac:dyDescent="0.2">
      <c r="A4" s="371"/>
      <c r="B4" s="371"/>
      <c r="C4" s="371"/>
      <c r="D4" s="371"/>
      <c r="E4" s="371"/>
      <c r="F4" s="371"/>
      <c r="G4" s="371"/>
      <c r="H4" s="371"/>
      <c r="I4" s="25"/>
      <c r="J4" s="25"/>
      <c r="K4" s="36">
        <f t="shared" si="0"/>
        <v>43990</v>
      </c>
      <c r="L4" s="36">
        <f t="shared" si="0"/>
        <v>43991</v>
      </c>
      <c r="M4" s="36">
        <f t="shared" si="0"/>
        <v>43992</v>
      </c>
      <c r="N4" s="36">
        <f t="shared" si="0"/>
        <v>43993</v>
      </c>
      <c r="O4" s="36">
        <f t="shared" si="0"/>
        <v>43994</v>
      </c>
      <c r="P4" s="36">
        <f t="shared" si="0"/>
        <v>43995</v>
      </c>
      <c r="Q4" s="36">
        <f t="shared" si="0"/>
        <v>43996</v>
      </c>
      <c r="R4" s="3"/>
      <c r="S4" s="36">
        <f t="shared" si="1"/>
        <v>44046</v>
      </c>
      <c r="T4" s="36">
        <f t="shared" si="1"/>
        <v>44047</v>
      </c>
      <c r="U4" s="36">
        <f t="shared" si="1"/>
        <v>44048</v>
      </c>
      <c r="V4" s="36">
        <f t="shared" si="1"/>
        <v>44049</v>
      </c>
      <c r="W4" s="36">
        <f t="shared" si="1"/>
        <v>44050</v>
      </c>
      <c r="X4" s="36">
        <f t="shared" si="1"/>
        <v>44051</v>
      </c>
      <c r="Y4" s="36">
        <f t="shared" si="1"/>
        <v>44052</v>
      </c>
    </row>
    <row r="5" spans="1:27" s="4" customFormat="1" ht="9" customHeight="1" x14ac:dyDescent="0.2">
      <c r="A5" s="371"/>
      <c r="B5" s="371"/>
      <c r="C5" s="371"/>
      <c r="D5" s="371"/>
      <c r="E5" s="371"/>
      <c r="F5" s="371"/>
      <c r="G5" s="371"/>
      <c r="H5" s="371"/>
      <c r="I5" s="25"/>
      <c r="J5" s="25"/>
      <c r="K5" s="36">
        <f t="shared" si="0"/>
        <v>43997</v>
      </c>
      <c r="L5" s="36">
        <f t="shared" si="0"/>
        <v>43998</v>
      </c>
      <c r="M5" s="36">
        <f t="shared" si="0"/>
        <v>43999</v>
      </c>
      <c r="N5" s="36">
        <f t="shared" si="0"/>
        <v>44000</v>
      </c>
      <c r="O5" s="36">
        <f t="shared" si="0"/>
        <v>44001</v>
      </c>
      <c r="P5" s="36">
        <f t="shared" si="0"/>
        <v>44002</v>
      </c>
      <c r="Q5" s="36">
        <f t="shared" si="0"/>
        <v>44003</v>
      </c>
      <c r="R5" s="3"/>
      <c r="S5" s="36">
        <f t="shared" si="1"/>
        <v>44053</v>
      </c>
      <c r="T5" s="36">
        <f t="shared" si="1"/>
        <v>44054</v>
      </c>
      <c r="U5" s="36">
        <f t="shared" si="1"/>
        <v>44055</v>
      </c>
      <c r="V5" s="36">
        <f t="shared" si="1"/>
        <v>44056</v>
      </c>
      <c r="W5" s="36">
        <f t="shared" si="1"/>
        <v>44057</v>
      </c>
      <c r="X5" s="36">
        <f t="shared" si="1"/>
        <v>44058</v>
      </c>
      <c r="Y5" s="36">
        <f t="shared" si="1"/>
        <v>44059</v>
      </c>
    </row>
    <row r="6" spans="1:27" s="4" customFormat="1" ht="9" customHeight="1" x14ac:dyDescent="0.2">
      <c r="A6" s="371"/>
      <c r="B6" s="371"/>
      <c r="C6" s="371"/>
      <c r="D6" s="371"/>
      <c r="E6" s="371"/>
      <c r="F6" s="371"/>
      <c r="G6" s="371"/>
      <c r="H6" s="371"/>
      <c r="I6" s="25"/>
      <c r="J6" s="25"/>
      <c r="K6" s="36">
        <f t="shared" si="0"/>
        <v>44004</v>
      </c>
      <c r="L6" s="36">
        <f t="shared" si="0"/>
        <v>44005</v>
      </c>
      <c r="M6" s="36">
        <f t="shared" si="0"/>
        <v>44006</v>
      </c>
      <c r="N6" s="36">
        <f t="shared" si="0"/>
        <v>44007</v>
      </c>
      <c r="O6" s="36">
        <f t="shared" si="0"/>
        <v>44008</v>
      </c>
      <c r="P6" s="36">
        <f t="shared" si="0"/>
        <v>44009</v>
      </c>
      <c r="Q6" s="36">
        <f t="shared" si="0"/>
        <v>44010</v>
      </c>
      <c r="R6" s="3"/>
      <c r="S6" s="36">
        <f t="shared" si="1"/>
        <v>44060</v>
      </c>
      <c r="T6" s="36">
        <f t="shared" si="1"/>
        <v>44061</v>
      </c>
      <c r="U6" s="36">
        <f t="shared" si="1"/>
        <v>44062</v>
      </c>
      <c r="V6" s="36">
        <f t="shared" si="1"/>
        <v>44063</v>
      </c>
      <c r="W6" s="36">
        <f t="shared" si="1"/>
        <v>44064</v>
      </c>
      <c r="X6" s="36">
        <f t="shared" si="1"/>
        <v>44065</v>
      </c>
      <c r="Y6" s="36">
        <f t="shared" si="1"/>
        <v>44066</v>
      </c>
    </row>
    <row r="7" spans="1:27" s="4" customFormat="1" ht="9" customHeight="1" x14ac:dyDescent="0.2">
      <c r="A7" s="371"/>
      <c r="B7" s="371"/>
      <c r="C7" s="371"/>
      <c r="D7" s="371"/>
      <c r="E7" s="371"/>
      <c r="F7" s="371"/>
      <c r="G7" s="371"/>
      <c r="H7" s="371"/>
      <c r="I7" s="25"/>
      <c r="J7" s="25"/>
      <c r="K7" s="36">
        <f t="shared" si="0"/>
        <v>44011</v>
      </c>
      <c r="L7" s="36">
        <f t="shared" si="0"/>
        <v>44012</v>
      </c>
      <c r="M7" s="36" t="str">
        <f t="shared" si="0"/>
        <v/>
      </c>
      <c r="N7" s="36" t="str">
        <f t="shared" si="0"/>
        <v/>
      </c>
      <c r="O7" s="36" t="str">
        <f t="shared" si="0"/>
        <v/>
      </c>
      <c r="P7" s="36" t="str">
        <f t="shared" si="0"/>
        <v/>
      </c>
      <c r="Q7" s="36" t="str">
        <f t="shared" si="0"/>
        <v/>
      </c>
      <c r="R7" s="3"/>
      <c r="S7" s="36">
        <f t="shared" si="1"/>
        <v>44067</v>
      </c>
      <c r="T7" s="36">
        <f t="shared" si="1"/>
        <v>44068</v>
      </c>
      <c r="U7" s="36">
        <f t="shared" si="1"/>
        <v>44069</v>
      </c>
      <c r="V7" s="36">
        <f t="shared" si="1"/>
        <v>44070</v>
      </c>
      <c r="W7" s="36">
        <f t="shared" si="1"/>
        <v>44071</v>
      </c>
      <c r="X7" s="36">
        <f t="shared" si="1"/>
        <v>44072</v>
      </c>
      <c r="Y7" s="36">
        <f t="shared" si="1"/>
        <v>44073</v>
      </c>
    </row>
    <row r="8" spans="1:27" s="5" customFormat="1" ht="9" customHeight="1" x14ac:dyDescent="0.25">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44074</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44011</v>
      </c>
      <c r="B9" s="374"/>
      <c r="C9" s="374">
        <f>C10</f>
        <v>44012</v>
      </c>
      <c r="D9" s="374"/>
      <c r="E9" s="374">
        <f>E10</f>
        <v>44013</v>
      </c>
      <c r="F9" s="374"/>
      <c r="G9" s="374">
        <f>G10</f>
        <v>44014</v>
      </c>
      <c r="H9" s="374"/>
      <c r="I9" s="374">
        <f>I10</f>
        <v>44015</v>
      </c>
      <c r="J9" s="374"/>
      <c r="K9" s="374">
        <f>K10</f>
        <v>44016</v>
      </c>
      <c r="L9" s="374"/>
      <c r="M9" s="374"/>
      <c r="N9" s="374"/>
      <c r="O9" s="374"/>
      <c r="P9" s="374"/>
      <c r="Q9" s="374"/>
      <c r="R9" s="374"/>
      <c r="S9" s="374">
        <f>S10</f>
        <v>44017</v>
      </c>
      <c r="T9" s="374"/>
      <c r="U9" s="374"/>
      <c r="V9" s="374"/>
      <c r="W9" s="374"/>
      <c r="X9" s="374"/>
      <c r="Y9" s="374"/>
      <c r="Z9" s="375"/>
    </row>
    <row r="10" spans="1:27" s="1" customFormat="1" ht="18.5" x14ac:dyDescent="0.25">
      <c r="A10" s="28">
        <f>$A$1-(WEEKDAY($A$1,1)-(start_day-1))-IF((WEEKDAY($A$1,1)-(start_day-1))&lt;=0,7,0)+1</f>
        <v>44011</v>
      </c>
      <c r="B10" s="29"/>
      <c r="C10" s="26">
        <f>A10+1</f>
        <v>44012</v>
      </c>
      <c r="D10" s="27"/>
      <c r="E10" s="26">
        <f>C10+1</f>
        <v>44013</v>
      </c>
      <c r="F10" s="27"/>
      <c r="G10" s="26">
        <f>E10+1</f>
        <v>44014</v>
      </c>
      <c r="H10" s="27"/>
      <c r="I10" s="26">
        <f>G10+1</f>
        <v>44015</v>
      </c>
      <c r="J10" s="27"/>
      <c r="K10" s="462">
        <f>I10+1</f>
        <v>44016</v>
      </c>
      <c r="L10" s="463"/>
      <c r="M10" s="446"/>
      <c r="N10" s="446"/>
      <c r="O10" s="446"/>
      <c r="P10" s="446"/>
      <c r="Q10" s="446"/>
      <c r="R10" s="447"/>
      <c r="S10" s="364">
        <f>K10+1</f>
        <v>44017</v>
      </c>
      <c r="T10" s="365"/>
      <c r="U10" s="366"/>
      <c r="V10" s="366"/>
      <c r="W10" s="366"/>
      <c r="X10" s="366"/>
      <c r="Y10" s="366"/>
      <c r="Z10" s="367"/>
    </row>
    <row r="11" spans="1:27" s="1" customFormat="1" x14ac:dyDescent="0.25">
      <c r="A11" s="376" t="s">
        <v>106</v>
      </c>
      <c r="B11" s="377"/>
      <c r="C11" s="408" t="s">
        <v>38</v>
      </c>
      <c r="D11" s="409"/>
      <c r="E11" s="408" t="s">
        <v>34</v>
      </c>
      <c r="F11" s="409"/>
      <c r="G11" s="408" t="s">
        <v>241</v>
      </c>
      <c r="H11" s="409"/>
      <c r="I11" s="467"/>
      <c r="J11" s="468"/>
      <c r="K11" s="408" t="s">
        <v>193</v>
      </c>
      <c r="L11" s="442"/>
      <c r="M11" s="442"/>
      <c r="N11" s="442"/>
      <c r="O11" s="442"/>
      <c r="P11" s="442"/>
      <c r="Q11" s="442"/>
      <c r="R11" s="409"/>
      <c r="S11" s="456"/>
      <c r="T11" s="457"/>
      <c r="U11" s="457"/>
      <c r="V11" s="457"/>
      <c r="W11" s="457"/>
      <c r="X11" s="457"/>
      <c r="Y11" s="457"/>
      <c r="Z11" s="458"/>
    </row>
    <row r="12" spans="1:27" s="1" customFormat="1" x14ac:dyDescent="0.25">
      <c r="A12" s="376" t="s">
        <v>177</v>
      </c>
      <c r="B12" s="377"/>
      <c r="C12" s="408" t="s">
        <v>107</v>
      </c>
      <c r="D12" s="409"/>
      <c r="E12" s="408" t="s">
        <v>35</v>
      </c>
      <c r="F12" s="409"/>
      <c r="G12" s="421" t="s">
        <v>254</v>
      </c>
      <c r="H12" s="429"/>
      <c r="I12" s="453" t="s">
        <v>108</v>
      </c>
      <c r="J12" s="455"/>
      <c r="K12" s="408" t="s">
        <v>39</v>
      </c>
      <c r="L12" s="442"/>
      <c r="M12" s="442"/>
      <c r="N12" s="442"/>
      <c r="O12" s="442"/>
      <c r="P12" s="442"/>
      <c r="Q12" s="442"/>
      <c r="R12" s="409"/>
      <c r="S12" s="344"/>
      <c r="T12" s="345"/>
      <c r="U12" s="345"/>
      <c r="V12" s="345"/>
      <c r="W12" s="345"/>
      <c r="X12" s="345"/>
      <c r="Y12" s="345"/>
      <c r="Z12" s="359"/>
    </row>
    <row r="13" spans="1:27" s="1" customFormat="1" x14ac:dyDescent="0.25">
      <c r="A13" s="344"/>
      <c r="B13" s="345"/>
      <c r="C13" s="408"/>
      <c r="D13" s="409"/>
      <c r="E13" s="408" t="s">
        <v>229</v>
      </c>
      <c r="F13" s="409"/>
      <c r="G13" s="408"/>
      <c r="H13" s="409"/>
      <c r="I13" s="453" t="s">
        <v>214</v>
      </c>
      <c r="J13" s="455"/>
      <c r="K13" s="408" t="s">
        <v>40</v>
      </c>
      <c r="L13" s="442"/>
      <c r="M13" s="442"/>
      <c r="N13" s="442"/>
      <c r="O13" s="442"/>
      <c r="P13" s="442"/>
      <c r="Q13" s="442"/>
      <c r="R13" s="409"/>
      <c r="S13" s="344"/>
      <c r="T13" s="345"/>
      <c r="U13" s="345"/>
      <c r="V13" s="345"/>
      <c r="W13" s="345"/>
      <c r="X13" s="345"/>
      <c r="Y13" s="345"/>
      <c r="Z13" s="359"/>
    </row>
    <row r="14" spans="1:27" s="1" customFormat="1" x14ac:dyDescent="0.25">
      <c r="A14" s="344"/>
      <c r="B14" s="345"/>
      <c r="C14" s="408"/>
      <c r="D14" s="409"/>
      <c r="E14" s="408"/>
      <c r="F14" s="409"/>
      <c r="G14" s="476" t="s">
        <v>255</v>
      </c>
      <c r="H14" s="477"/>
      <c r="I14" s="476" t="s">
        <v>255</v>
      </c>
      <c r="J14" s="477"/>
      <c r="K14" s="408"/>
      <c r="L14" s="442"/>
      <c r="M14" s="442"/>
      <c r="N14" s="442"/>
      <c r="O14" s="442"/>
      <c r="P14" s="442"/>
      <c r="Q14" s="442"/>
      <c r="R14" s="409"/>
      <c r="S14" s="344"/>
      <c r="T14" s="345"/>
      <c r="U14" s="345"/>
      <c r="V14" s="345"/>
      <c r="W14" s="345"/>
      <c r="X14" s="345"/>
      <c r="Y14" s="345"/>
      <c r="Z14" s="359"/>
    </row>
    <row r="15" spans="1:27" s="2" customFormat="1" ht="13.25" customHeight="1" x14ac:dyDescent="0.25">
      <c r="A15" s="464" t="s">
        <v>243</v>
      </c>
      <c r="B15" s="465"/>
      <c r="C15" s="474" t="s">
        <v>243</v>
      </c>
      <c r="D15" s="475"/>
      <c r="E15" s="474" t="s">
        <v>243</v>
      </c>
      <c r="F15" s="475"/>
      <c r="G15" s="474" t="s">
        <v>243</v>
      </c>
      <c r="H15" s="475"/>
      <c r="I15" s="474" t="s">
        <v>243</v>
      </c>
      <c r="J15" s="475"/>
      <c r="K15" s="459" t="s">
        <v>245</v>
      </c>
      <c r="L15" s="460"/>
      <c r="M15" s="460"/>
      <c r="N15" s="460"/>
      <c r="O15" s="460"/>
      <c r="P15" s="460"/>
      <c r="Q15" s="460"/>
      <c r="R15" s="461"/>
      <c r="S15" s="350"/>
      <c r="T15" s="351"/>
      <c r="U15" s="351"/>
      <c r="V15" s="351"/>
      <c r="W15" s="351"/>
      <c r="X15" s="351"/>
      <c r="Y15" s="351"/>
      <c r="Z15" s="356"/>
      <c r="AA15" s="1"/>
    </row>
    <row r="16" spans="1:27" s="1" customFormat="1" ht="18.5" x14ac:dyDescent="0.25">
      <c r="A16" s="28">
        <f>S10+1</f>
        <v>44018</v>
      </c>
      <c r="B16" s="29"/>
      <c r="C16" s="26">
        <f>A16+1</f>
        <v>44019</v>
      </c>
      <c r="D16" s="27"/>
      <c r="E16" s="26">
        <f>C16+1</f>
        <v>44020</v>
      </c>
      <c r="F16" s="27"/>
      <c r="G16" s="26">
        <f>E16+1</f>
        <v>44021</v>
      </c>
      <c r="H16" s="27"/>
      <c r="I16" s="26">
        <f>G16+1</f>
        <v>44022</v>
      </c>
      <c r="J16" s="27"/>
      <c r="K16" s="462">
        <f>I16+1</f>
        <v>44023</v>
      </c>
      <c r="L16" s="463"/>
      <c r="M16" s="446"/>
      <c r="N16" s="446"/>
      <c r="O16" s="446"/>
      <c r="P16" s="446"/>
      <c r="Q16" s="446"/>
      <c r="R16" s="447"/>
      <c r="S16" s="364">
        <f>K16+1</f>
        <v>44024</v>
      </c>
      <c r="T16" s="365"/>
      <c r="U16" s="366"/>
      <c r="V16" s="366"/>
      <c r="W16" s="366"/>
      <c r="X16" s="366"/>
      <c r="Y16" s="366"/>
      <c r="Z16" s="367"/>
    </row>
    <row r="17" spans="1:27" s="1" customFormat="1" x14ac:dyDescent="0.25">
      <c r="A17" s="376" t="s">
        <v>113</v>
      </c>
      <c r="B17" s="377"/>
      <c r="C17" s="408"/>
      <c r="D17" s="409"/>
      <c r="E17" s="408" t="s">
        <v>41</v>
      </c>
      <c r="F17" s="409"/>
      <c r="G17" s="408"/>
      <c r="H17" s="409"/>
      <c r="I17" s="408"/>
      <c r="J17" s="409"/>
      <c r="K17" s="453"/>
      <c r="L17" s="454"/>
      <c r="M17" s="454"/>
      <c r="N17" s="454"/>
      <c r="O17" s="454"/>
      <c r="P17" s="454"/>
      <c r="Q17" s="454"/>
      <c r="R17" s="455"/>
      <c r="S17" s="344"/>
      <c r="T17" s="345"/>
      <c r="U17" s="345"/>
      <c r="V17" s="345"/>
      <c r="W17" s="345"/>
      <c r="X17" s="345"/>
      <c r="Y17" s="345"/>
      <c r="Z17" s="359"/>
    </row>
    <row r="18" spans="1:27" s="1" customFormat="1" x14ac:dyDescent="0.25">
      <c r="A18" s="378"/>
      <c r="B18" s="379"/>
      <c r="C18" s="421"/>
      <c r="D18" s="429"/>
      <c r="E18" s="408" t="s">
        <v>42</v>
      </c>
      <c r="F18" s="409"/>
      <c r="G18" s="408"/>
      <c r="H18" s="409"/>
      <c r="I18" s="453"/>
      <c r="J18" s="455"/>
      <c r="K18" s="453"/>
      <c r="L18" s="454"/>
      <c r="M18" s="454"/>
      <c r="N18" s="454"/>
      <c r="O18" s="454"/>
      <c r="P18" s="454"/>
      <c r="Q18" s="454"/>
      <c r="R18" s="455"/>
      <c r="S18" s="344"/>
      <c r="T18" s="345"/>
      <c r="U18" s="345"/>
      <c r="V18" s="345"/>
      <c r="W18" s="345"/>
      <c r="X18" s="345"/>
      <c r="Y18" s="345"/>
      <c r="Z18" s="359"/>
    </row>
    <row r="19" spans="1:27" s="1" customFormat="1" x14ac:dyDescent="0.25">
      <c r="A19" s="378"/>
      <c r="B19" s="379"/>
      <c r="C19" s="408"/>
      <c r="D19" s="409"/>
      <c r="E19" s="408"/>
      <c r="F19" s="409"/>
      <c r="G19" s="408"/>
      <c r="H19" s="409"/>
      <c r="I19" s="408"/>
      <c r="J19" s="409"/>
      <c r="K19" s="408"/>
      <c r="L19" s="442"/>
      <c r="M19" s="442"/>
      <c r="N19" s="442"/>
      <c r="O19" s="442"/>
      <c r="P19" s="442"/>
      <c r="Q19" s="442"/>
      <c r="R19" s="409"/>
      <c r="S19" s="344"/>
      <c r="T19" s="345"/>
      <c r="U19" s="345"/>
      <c r="V19" s="345"/>
      <c r="W19" s="345"/>
      <c r="X19" s="345"/>
      <c r="Y19" s="345"/>
      <c r="Z19" s="359"/>
    </row>
    <row r="20" spans="1:27" s="1" customFormat="1" x14ac:dyDescent="0.25">
      <c r="A20" s="344"/>
      <c r="B20" s="345"/>
      <c r="C20" s="408"/>
      <c r="D20" s="409"/>
      <c r="E20" s="412"/>
      <c r="F20" s="413"/>
      <c r="G20" s="408"/>
      <c r="H20" s="409"/>
      <c r="I20" s="408"/>
      <c r="J20" s="409"/>
      <c r="K20" s="408"/>
      <c r="L20" s="442"/>
      <c r="M20" s="442"/>
      <c r="N20" s="442"/>
      <c r="O20" s="442"/>
      <c r="P20" s="442"/>
      <c r="Q20" s="442"/>
      <c r="R20" s="409"/>
      <c r="S20" s="344"/>
      <c r="T20" s="345"/>
      <c r="U20" s="345"/>
      <c r="V20" s="345"/>
      <c r="W20" s="345"/>
      <c r="X20" s="345"/>
      <c r="Y20" s="345"/>
      <c r="Z20" s="359"/>
    </row>
    <row r="21" spans="1:27" s="2" customFormat="1" ht="13.25" customHeight="1" x14ac:dyDescent="0.25">
      <c r="A21" s="350"/>
      <c r="B21" s="351"/>
      <c r="C21" s="435"/>
      <c r="D21" s="436"/>
      <c r="E21" s="435"/>
      <c r="F21" s="436"/>
      <c r="G21" s="435"/>
      <c r="H21" s="436"/>
      <c r="I21" s="435"/>
      <c r="J21" s="436"/>
      <c r="K21" s="435"/>
      <c r="L21" s="445"/>
      <c r="M21" s="445"/>
      <c r="N21" s="445"/>
      <c r="O21" s="445"/>
      <c r="P21" s="445"/>
      <c r="Q21" s="445"/>
      <c r="R21" s="436"/>
      <c r="S21" s="350"/>
      <c r="T21" s="351"/>
      <c r="U21" s="351"/>
      <c r="V21" s="351"/>
      <c r="W21" s="351"/>
      <c r="X21" s="351"/>
      <c r="Y21" s="351"/>
      <c r="Z21" s="356"/>
      <c r="AA21" s="1"/>
    </row>
    <row r="22" spans="1:27" s="1" customFormat="1" ht="18.5" x14ac:dyDescent="0.25">
      <c r="A22" s="28">
        <f>S16+1</f>
        <v>44025</v>
      </c>
      <c r="B22" s="29"/>
      <c r="C22" s="26">
        <f>A22+1</f>
        <v>44026</v>
      </c>
      <c r="D22" s="27"/>
      <c r="E22" s="26">
        <f>C22+1</f>
        <v>44027</v>
      </c>
      <c r="F22" s="27"/>
      <c r="G22" s="26">
        <f>E22+1</f>
        <v>44028</v>
      </c>
      <c r="H22" s="27"/>
      <c r="I22" s="26">
        <f>G22+1</f>
        <v>44029</v>
      </c>
      <c r="J22" s="27"/>
      <c r="K22" s="462">
        <f>I22+1</f>
        <v>44030</v>
      </c>
      <c r="L22" s="463"/>
      <c r="M22" s="446"/>
      <c r="N22" s="446"/>
      <c r="O22" s="446"/>
      <c r="P22" s="446"/>
      <c r="Q22" s="446"/>
      <c r="R22" s="447"/>
      <c r="S22" s="364">
        <f>K22+1</f>
        <v>44031</v>
      </c>
      <c r="T22" s="365"/>
      <c r="U22" s="366"/>
      <c r="V22" s="366"/>
      <c r="W22" s="366"/>
      <c r="X22" s="366"/>
      <c r="Y22" s="366"/>
      <c r="Z22" s="367"/>
    </row>
    <row r="23" spans="1:27" s="1" customFormat="1" x14ac:dyDescent="0.25">
      <c r="A23" s="344"/>
      <c r="B23" s="345"/>
      <c r="C23" s="408" t="s">
        <v>109</v>
      </c>
      <c r="D23" s="409"/>
      <c r="E23" s="408" t="s">
        <v>34</v>
      </c>
      <c r="F23" s="409"/>
      <c r="G23" s="408" t="s">
        <v>43</v>
      </c>
      <c r="H23" s="409"/>
      <c r="I23" s="408" t="s">
        <v>43</v>
      </c>
      <c r="J23" s="409"/>
      <c r="K23" s="408" t="s">
        <v>43</v>
      </c>
      <c r="L23" s="442"/>
      <c r="M23" s="442"/>
      <c r="N23" s="442"/>
      <c r="O23" s="442"/>
      <c r="P23" s="442"/>
      <c r="Q23" s="442"/>
      <c r="R23" s="409"/>
      <c r="S23" s="344" t="s">
        <v>43</v>
      </c>
      <c r="T23" s="345"/>
      <c r="U23" s="345"/>
      <c r="V23" s="345"/>
      <c r="W23" s="345"/>
      <c r="X23" s="345"/>
      <c r="Y23" s="345"/>
      <c r="Z23" s="359"/>
    </row>
    <row r="24" spans="1:27" s="1" customFormat="1" x14ac:dyDescent="0.25">
      <c r="A24" s="344"/>
      <c r="B24" s="345"/>
      <c r="C24" s="408"/>
      <c r="D24" s="409"/>
      <c r="E24" s="408"/>
      <c r="F24" s="409"/>
      <c r="G24" s="408"/>
      <c r="H24" s="409"/>
      <c r="I24" s="408"/>
      <c r="J24" s="409"/>
      <c r="K24" s="408"/>
      <c r="L24" s="442"/>
      <c r="M24" s="442"/>
      <c r="N24" s="442"/>
      <c r="O24" s="442"/>
      <c r="P24" s="442"/>
      <c r="Q24" s="442"/>
      <c r="R24" s="409"/>
      <c r="S24" s="344"/>
      <c r="T24" s="345"/>
      <c r="U24" s="345"/>
      <c r="V24" s="345"/>
      <c r="W24" s="345"/>
      <c r="X24" s="345"/>
      <c r="Y24" s="345"/>
      <c r="Z24" s="359"/>
    </row>
    <row r="25" spans="1:27" s="1" customFormat="1" x14ac:dyDescent="0.25">
      <c r="A25" s="344"/>
      <c r="B25" s="345"/>
      <c r="C25" s="408"/>
      <c r="D25" s="409"/>
      <c r="E25" s="408"/>
      <c r="F25" s="409"/>
      <c r="G25" s="408"/>
      <c r="H25" s="409"/>
      <c r="I25" s="408"/>
      <c r="J25" s="409"/>
      <c r="K25" s="408"/>
      <c r="L25" s="442"/>
      <c r="M25" s="442"/>
      <c r="N25" s="442"/>
      <c r="O25" s="442"/>
      <c r="P25" s="442"/>
      <c r="Q25" s="442"/>
      <c r="R25" s="409"/>
      <c r="S25" s="344"/>
      <c r="T25" s="345"/>
      <c r="U25" s="345"/>
      <c r="V25" s="345"/>
      <c r="W25" s="345"/>
      <c r="X25" s="345"/>
      <c r="Y25" s="345"/>
      <c r="Z25" s="359"/>
    </row>
    <row r="26" spans="1:27" s="1" customFormat="1" x14ac:dyDescent="0.25">
      <c r="A26" s="344"/>
      <c r="B26" s="345"/>
      <c r="C26" s="408"/>
      <c r="D26" s="409"/>
      <c r="E26" s="408"/>
      <c r="F26" s="409"/>
      <c r="G26" s="408"/>
      <c r="H26" s="409"/>
      <c r="I26" s="408"/>
      <c r="J26" s="409"/>
      <c r="K26" s="408"/>
      <c r="L26" s="442"/>
      <c r="M26" s="442"/>
      <c r="N26" s="442"/>
      <c r="O26" s="442"/>
      <c r="P26" s="442"/>
      <c r="Q26" s="442"/>
      <c r="R26" s="409"/>
      <c r="S26" s="344"/>
      <c r="T26" s="345"/>
      <c r="U26" s="345"/>
      <c r="V26" s="345"/>
      <c r="W26" s="345"/>
      <c r="X26" s="345"/>
      <c r="Y26" s="345"/>
      <c r="Z26" s="359"/>
    </row>
    <row r="27" spans="1:27" s="2" customFormat="1" x14ac:dyDescent="0.25">
      <c r="A27" s="350"/>
      <c r="B27" s="351"/>
      <c r="C27" s="435"/>
      <c r="D27" s="436"/>
      <c r="E27" s="435"/>
      <c r="F27" s="436"/>
      <c r="G27" s="435"/>
      <c r="H27" s="436"/>
      <c r="I27" s="435"/>
      <c r="J27" s="436"/>
      <c r="K27" s="435"/>
      <c r="L27" s="445"/>
      <c r="M27" s="445"/>
      <c r="N27" s="445"/>
      <c r="O27" s="445"/>
      <c r="P27" s="445"/>
      <c r="Q27" s="445"/>
      <c r="R27" s="436"/>
      <c r="S27" s="350"/>
      <c r="T27" s="351"/>
      <c r="U27" s="351"/>
      <c r="V27" s="351"/>
      <c r="W27" s="351"/>
      <c r="X27" s="351"/>
      <c r="Y27" s="351"/>
      <c r="Z27" s="356"/>
      <c r="AA27" s="1"/>
    </row>
    <row r="28" spans="1:27" s="1" customFormat="1" ht="18.5" x14ac:dyDescent="0.25">
      <c r="A28" s="28">
        <f>S22+1</f>
        <v>44032</v>
      </c>
      <c r="B28" s="29"/>
      <c r="C28" s="26">
        <f>A28+1</f>
        <v>44033</v>
      </c>
      <c r="D28" s="27"/>
      <c r="E28" s="26">
        <f>C28+1</f>
        <v>44034</v>
      </c>
      <c r="F28" s="27"/>
      <c r="G28" s="26">
        <f>E28+1</f>
        <v>44035</v>
      </c>
      <c r="H28" s="27"/>
      <c r="I28" s="26">
        <f>G28+1</f>
        <v>44036</v>
      </c>
      <c r="J28" s="27"/>
      <c r="K28" s="462">
        <f>I28+1</f>
        <v>44037</v>
      </c>
      <c r="L28" s="463"/>
      <c r="M28" s="446"/>
      <c r="N28" s="446"/>
      <c r="O28" s="446"/>
      <c r="P28" s="446"/>
      <c r="Q28" s="446"/>
      <c r="R28" s="447"/>
      <c r="S28" s="364">
        <f>K28+1</f>
        <v>44038</v>
      </c>
      <c r="T28" s="365"/>
      <c r="U28" s="366"/>
      <c r="V28" s="366"/>
      <c r="W28" s="366"/>
      <c r="X28" s="366"/>
      <c r="Y28" s="366"/>
      <c r="Z28" s="367"/>
    </row>
    <row r="29" spans="1:27" s="1" customFormat="1" x14ac:dyDescent="0.25">
      <c r="A29" s="344"/>
      <c r="B29" s="345"/>
      <c r="C29" s="408"/>
      <c r="D29" s="409"/>
      <c r="E29" s="408" t="s">
        <v>34</v>
      </c>
      <c r="F29" s="409"/>
      <c r="G29" s="408"/>
      <c r="H29" s="409"/>
      <c r="I29" s="408"/>
      <c r="J29" s="409"/>
      <c r="K29" s="408"/>
      <c r="L29" s="442"/>
      <c r="M29" s="442"/>
      <c r="N29" s="442"/>
      <c r="O29" s="442"/>
      <c r="P29" s="442"/>
      <c r="Q29" s="442"/>
      <c r="R29" s="409"/>
      <c r="S29" s="344"/>
      <c r="T29" s="345"/>
      <c r="U29" s="345"/>
      <c r="V29" s="345"/>
      <c r="W29" s="345"/>
      <c r="X29" s="345"/>
      <c r="Y29" s="345"/>
      <c r="Z29" s="359"/>
    </row>
    <row r="30" spans="1:27" s="1" customFormat="1" x14ac:dyDescent="0.25">
      <c r="A30" s="344"/>
      <c r="B30" s="345"/>
      <c r="C30" s="408"/>
      <c r="D30" s="409"/>
      <c r="E30" s="408"/>
      <c r="F30" s="409"/>
      <c r="G30" s="408"/>
      <c r="H30" s="409"/>
      <c r="I30" s="408"/>
      <c r="J30" s="409"/>
      <c r="K30" s="408"/>
      <c r="L30" s="442"/>
      <c r="M30" s="442"/>
      <c r="N30" s="442"/>
      <c r="O30" s="442"/>
      <c r="P30" s="442"/>
      <c r="Q30" s="442"/>
      <c r="R30" s="409"/>
      <c r="S30" s="344"/>
      <c r="T30" s="345"/>
      <c r="U30" s="345"/>
      <c r="V30" s="345"/>
      <c r="W30" s="345"/>
      <c r="X30" s="345"/>
      <c r="Y30" s="345"/>
      <c r="Z30" s="359"/>
    </row>
    <row r="31" spans="1:27" s="1" customFormat="1" x14ac:dyDescent="0.25">
      <c r="A31" s="344"/>
      <c r="B31" s="345"/>
      <c r="C31" s="408"/>
      <c r="D31" s="409"/>
      <c r="E31" s="408"/>
      <c r="F31" s="409"/>
      <c r="G31" s="408"/>
      <c r="H31" s="409"/>
      <c r="I31" s="408"/>
      <c r="J31" s="409"/>
      <c r="K31" s="408"/>
      <c r="L31" s="442"/>
      <c r="M31" s="442"/>
      <c r="N31" s="442"/>
      <c r="O31" s="442"/>
      <c r="P31" s="442"/>
      <c r="Q31" s="442"/>
      <c r="R31" s="409"/>
      <c r="S31" s="344"/>
      <c r="T31" s="345"/>
      <c r="U31" s="345"/>
      <c r="V31" s="345"/>
      <c r="W31" s="345"/>
      <c r="X31" s="345"/>
      <c r="Y31" s="345"/>
      <c r="Z31" s="359"/>
    </row>
    <row r="32" spans="1:27" s="1" customFormat="1" x14ac:dyDescent="0.25">
      <c r="A32" s="344"/>
      <c r="B32" s="345"/>
      <c r="C32" s="408"/>
      <c r="D32" s="409"/>
      <c r="E32" s="408"/>
      <c r="F32" s="409"/>
      <c r="G32" s="408"/>
      <c r="H32" s="409"/>
      <c r="I32" s="408"/>
      <c r="J32" s="409"/>
      <c r="K32" s="408"/>
      <c r="L32" s="442"/>
      <c r="M32" s="442"/>
      <c r="N32" s="442"/>
      <c r="O32" s="442"/>
      <c r="P32" s="442"/>
      <c r="Q32" s="442"/>
      <c r="R32" s="409"/>
      <c r="S32" s="344"/>
      <c r="T32" s="345"/>
      <c r="U32" s="345"/>
      <c r="V32" s="345"/>
      <c r="W32" s="345"/>
      <c r="X32" s="345"/>
      <c r="Y32" s="345"/>
      <c r="Z32" s="359"/>
    </row>
    <row r="33" spans="1:27" s="2" customFormat="1" x14ac:dyDescent="0.25">
      <c r="A33" s="350"/>
      <c r="B33" s="351"/>
      <c r="C33" s="435"/>
      <c r="D33" s="436"/>
      <c r="E33" s="435"/>
      <c r="F33" s="436"/>
      <c r="G33" s="435"/>
      <c r="H33" s="436"/>
      <c r="I33" s="435"/>
      <c r="J33" s="436"/>
      <c r="K33" s="435"/>
      <c r="L33" s="445"/>
      <c r="M33" s="445"/>
      <c r="N33" s="445"/>
      <c r="O33" s="445"/>
      <c r="P33" s="445"/>
      <c r="Q33" s="445"/>
      <c r="R33" s="436"/>
      <c r="S33" s="350"/>
      <c r="T33" s="351"/>
      <c r="U33" s="351"/>
      <c r="V33" s="351"/>
      <c r="W33" s="351"/>
      <c r="X33" s="351"/>
      <c r="Y33" s="351"/>
      <c r="Z33" s="356"/>
      <c r="AA33" s="1"/>
    </row>
    <row r="34" spans="1:27" s="1" customFormat="1" ht="18.5" x14ac:dyDescent="0.25">
      <c r="A34" s="28">
        <f>S28+1</f>
        <v>44039</v>
      </c>
      <c r="B34" s="29"/>
      <c r="C34" s="26">
        <f>A34+1</f>
        <v>44040</v>
      </c>
      <c r="D34" s="27"/>
      <c r="E34" s="26">
        <f>C34+1</f>
        <v>44041</v>
      </c>
      <c r="F34" s="27"/>
      <c r="G34" s="26">
        <f>E34+1</f>
        <v>44042</v>
      </c>
      <c r="H34" s="27"/>
      <c r="I34" s="26">
        <f>G34+1</f>
        <v>44043</v>
      </c>
      <c r="J34" s="27"/>
      <c r="K34" s="462">
        <f>I34+1</f>
        <v>44044</v>
      </c>
      <c r="L34" s="463"/>
      <c r="M34" s="446"/>
      <c r="N34" s="446"/>
      <c r="O34" s="446"/>
      <c r="P34" s="446"/>
      <c r="Q34" s="446"/>
      <c r="R34" s="447"/>
      <c r="S34" s="364">
        <f>K34+1</f>
        <v>44045</v>
      </c>
      <c r="T34" s="365"/>
      <c r="U34" s="366"/>
      <c r="V34" s="366"/>
      <c r="W34" s="366"/>
      <c r="X34" s="366"/>
      <c r="Y34" s="366"/>
      <c r="Z34" s="367"/>
    </row>
    <row r="35" spans="1:27" s="1" customFormat="1" x14ac:dyDescent="0.25">
      <c r="A35" s="344"/>
      <c r="B35" s="345"/>
      <c r="C35" s="408" t="s">
        <v>110</v>
      </c>
      <c r="D35" s="409"/>
      <c r="E35" s="408" t="s">
        <v>34</v>
      </c>
      <c r="F35" s="409"/>
      <c r="G35" s="408"/>
      <c r="H35" s="409"/>
      <c r="I35" s="408"/>
      <c r="J35" s="409"/>
      <c r="K35" s="408" t="s">
        <v>44</v>
      </c>
      <c r="L35" s="442"/>
      <c r="M35" s="442"/>
      <c r="N35" s="442"/>
      <c r="O35" s="442"/>
      <c r="P35" s="442"/>
      <c r="Q35" s="442"/>
      <c r="R35" s="409"/>
      <c r="S35" s="344"/>
      <c r="T35" s="345"/>
      <c r="U35" s="345"/>
      <c r="V35" s="345"/>
      <c r="W35" s="345"/>
      <c r="X35" s="345"/>
      <c r="Y35" s="345"/>
      <c r="Z35" s="359"/>
    </row>
    <row r="36" spans="1:27" s="1" customFormat="1" x14ac:dyDescent="0.25">
      <c r="A36" s="344"/>
      <c r="B36" s="345"/>
      <c r="C36" s="408" t="s">
        <v>257</v>
      </c>
      <c r="D36" s="409"/>
      <c r="E36" s="408" t="s">
        <v>256</v>
      </c>
      <c r="F36" s="409"/>
      <c r="G36" s="408"/>
      <c r="H36" s="409"/>
      <c r="I36" s="408"/>
      <c r="J36" s="409"/>
      <c r="K36" s="459" t="s">
        <v>245</v>
      </c>
      <c r="L36" s="460"/>
      <c r="M36" s="460"/>
      <c r="N36" s="460"/>
      <c r="O36" s="460"/>
      <c r="P36" s="460"/>
      <c r="Q36" s="460"/>
      <c r="R36" s="461"/>
      <c r="S36" s="344"/>
      <c r="T36" s="345"/>
      <c r="U36" s="345"/>
      <c r="V36" s="345"/>
      <c r="W36" s="345"/>
      <c r="X36" s="345"/>
      <c r="Y36" s="345"/>
      <c r="Z36" s="359"/>
    </row>
    <row r="37" spans="1:27" s="1" customFormat="1" x14ac:dyDescent="0.25">
      <c r="A37" s="344"/>
      <c r="B37" s="345"/>
      <c r="C37" s="408"/>
      <c r="D37" s="409"/>
      <c r="E37" s="408"/>
      <c r="F37" s="409"/>
      <c r="G37" s="408"/>
      <c r="H37" s="409"/>
      <c r="I37" s="408"/>
      <c r="J37" s="409"/>
      <c r="K37" s="408"/>
      <c r="L37" s="442"/>
      <c r="M37" s="442"/>
      <c r="N37" s="442"/>
      <c r="O37" s="442"/>
      <c r="P37" s="442"/>
      <c r="Q37" s="442"/>
      <c r="R37" s="409"/>
      <c r="S37" s="344"/>
      <c r="T37" s="345"/>
      <c r="U37" s="345"/>
      <c r="V37" s="345"/>
      <c r="W37" s="345"/>
      <c r="X37" s="345"/>
      <c r="Y37" s="345"/>
      <c r="Z37" s="359"/>
    </row>
    <row r="38" spans="1:27" s="1" customFormat="1" x14ac:dyDescent="0.25">
      <c r="A38" s="344"/>
      <c r="B38" s="345"/>
      <c r="C38" s="408"/>
      <c r="D38" s="409"/>
      <c r="E38" s="408"/>
      <c r="F38" s="409"/>
      <c r="G38" s="408"/>
      <c r="H38" s="409"/>
      <c r="I38" s="408"/>
      <c r="J38" s="409"/>
      <c r="K38" s="408"/>
      <c r="L38" s="442"/>
      <c r="M38" s="442"/>
      <c r="N38" s="442"/>
      <c r="O38" s="442"/>
      <c r="P38" s="442"/>
      <c r="Q38" s="442"/>
      <c r="R38" s="409"/>
      <c r="S38" s="344"/>
      <c r="T38" s="345"/>
      <c r="U38" s="345"/>
      <c r="V38" s="345"/>
      <c r="W38" s="345"/>
      <c r="X38" s="345"/>
      <c r="Y38" s="345"/>
      <c r="Z38" s="359"/>
    </row>
    <row r="39" spans="1:27" s="2" customFormat="1" x14ac:dyDescent="0.25">
      <c r="A39" s="350"/>
      <c r="B39" s="351"/>
      <c r="C39" s="435"/>
      <c r="D39" s="436"/>
      <c r="E39" s="435"/>
      <c r="F39" s="436"/>
      <c r="G39" s="435"/>
      <c r="H39" s="436"/>
      <c r="I39" s="435"/>
      <c r="J39" s="436"/>
      <c r="K39" s="435"/>
      <c r="L39" s="445"/>
      <c r="M39" s="445"/>
      <c r="N39" s="445"/>
      <c r="O39" s="445"/>
      <c r="P39" s="445"/>
      <c r="Q39" s="445"/>
      <c r="R39" s="436"/>
      <c r="S39" s="350"/>
      <c r="T39" s="351"/>
      <c r="U39" s="351"/>
      <c r="V39" s="351"/>
      <c r="W39" s="351"/>
      <c r="X39" s="351"/>
      <c r="Y39" s="351"/>
      <c r="Z39" s="356"/>
      <c r="AA39" s="1"/>
    </row>
    <row r="40" spans="1:27" ht="18.5" x14ac:dyDescent="0.3">
      <c r="A40" s="28">
        <f>S34+1</f>
        <v>44046</v>
      </c>
      <c r="B40" s="29"/>
      <c r="C40" s="26">
        <f>A40+1</f>
        <v>44047</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5">
      <c r="A41" s="344"/>
      <c r="B41" s="345"/>
      <c r="C41" s="408" t="s">
        <v>111</v>
      </c>
      <c r="D41" s="409"/>
      <c r="E41" s="32"/>
      <c r="F41" s="6"/>
      <c r="G41" s="6"/>
      <c r="H41" s="6"/>
      <c r="I41" s="6"/>
      <c r="J41" s="6"/>
      <c r="K41" s="6"/>
      <c r="L41" s="6"/>
      <c r="M41" s="6"/>
      <c r="N41" s="6"/>
      <c r="O41" s="6"/>
      <c r="P41" s="6"/>
      <c r="Q41" s="6"/>
      <c r="R41" s="6"/>
      <c r="S41" s="6"/>
      <c r="T41" s="6"/>
      <c r="U41" s="6"/>
      <c r="V41" s="6"/>
      <c r="W41" s="6"/>
      <c r="X41" s="6"/>
      <c r="Y41" s="6"/>
      <c r="Z41" s="9"/>
    </row>
    <row r="42" spans="1:27" x14ac:dyDescent="0.25">
      <c r="A42" s="344"/>
      <c r="B42" s="345"/>
      <c r="C42" s="408"/>
      <c r="D42" s="409"/>
      <c r="E42" s="32"/>
      <c r="F42" s="6"/>
      <c r="G42" s="6"/>
      <c r="H42" s="6"/>
      <c r="I42" s="6"/>
      <c r="J42" s="6"/>
      <c r="K42" s="6"/>
      <c r="L42" s="6"/>
      <c r="M42" s="6"/>
      <c r="N42" s="6"/>
      <c r="O42" s="6"/>
      <c r="P42" s="6"/>
      <c r="Q42" s="6"/>
      <c r="R42" s="6"/>
      <c r="S42" s="6"/>
      <c r="T42" s="6"/>
      <c r="U42" s="6"/>
      <c r="V42" s="6"/>
      <c r="W42" s="6"/>
      <c r="X42" s="6"/>
      <c r="Y42" s="6"/>
      <c r="Z42" s="8"/>
    </row>
    <row r="43" spans="1:27" x14ac:dyDescent="0.25">
      <c r="A43" s="344"/>
      <c r="B43" s="345"/>
      <c r="C43" s="408"/>
      <c r="D43" s="409"/>
      <c r="E43" s="32"/>
      <c r="F43" s="6"/>
      <c r="G43" s="6"/>
      <c r="H43" s="6"/>
      <c r="I43" s="6"/>
      <c r="J43" s="6"/>
      <c r="K43" s="6"/>
      <c r="L43" s="6"/>
      <c r="M43" s="6"/>
      <c r="N43" s="6"/>
      <c r="O43" s="6"/>
      <c r="P43" s="6"/>
      <c r="Q43" s="6"/>
      <c r="R43" s="6"/>
      <c r="S43" s="6"/>
      <c r="T43" s="6"/>
      <c r="U43" s="6"/>
      <c r="V43" s="6"/>
      <c r="W43" s="6"/>
      <c r="X43" s="6"/>
      <c r="Y43" s="6"/>
      <c r="Z43" s="8"/>
    </row>
    <row r="44" spans="1:27" x14ac:dyDescent="0.25">
      <c r="A44" s="344"/>
      <c r="B44" s="345"/>
      <c r="C44" s="408"/>
      <c r="D44" s="409"/>
      <c r="E44" s="32"/>
      <c r="F44" s="6"/>
      <c r="G44" s="6"/>
      <c r="H44" s="6"/>
      <c r="I44" s="6"/>
      <c r="J44" s="6"/>
      <c r="K44" s="417" t="s">
        <v>9</v>
      </c>
      <c r="L44" s="417"/>
      <c r="M44" s="417"/>
      <c r="N44" s="417"/>
      <c r="O44" s="417"/>
      <c r="P44" s="417"/>
      <c r="Q44" s="417"/>
      <c r="R44" s="417"/>
      <c r="S44" s="417"/>
      <c r="T44" s="417"/>
      <c r="U44" s="417"/>
      <c r="V44" s="417"/>
      <c r="W44" s="417"/>
      <c r="X44" s="417"/>
      <c r="Y44" s="417"/>
      <c r="Z44" s="418"/>
    </row>
    <row r="45" spans="1:27" s="1" customFormat="1" x14ac:dyDescent="0.25">
      <c r="A45" s="350"/>
      <c r="B45" s="351"/>
      <c r="C45" s="435"/>
      <c r="D45" s="436"/>
      <c r="E45" s="33"/>
      <c r="F45" s="34"/>
      <c r="G45" s="34"/>
      <c r="H45" s="34"/>
      <c r="I45" s="34"/>
      <c r="J45" s="34"/>
      <c r="K45" s="415" t="s">
        <v>8</v>
      </c>
      <c r="L45" s="415"/>
      <c r="M45" s="415"/>
      <c r="N45" s="415"/>
      <c r="O45" s="415"/>
      <c r="P45" s="415"/>
      <c r="Q45" s="415"/>
      <c r="R45" s="415"/>
      <c r="S45" s="415"/>
      <c r="T45" s="415"/>
      <c r="U45" s="415"/>
      <c r="V45" s="415"/>
      <c r="W45" s="415"/>
      <c r="X45" s="415"/>
      <c r="Y45" s="415"/>
      <c r="Z45" s="416"/>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123" priority="3">
      <formula>MONTH(A10)&lt;&gt;MONTH($A$1)</formula>
    </cfRule>
    <cfRule type="expression" dxfId="122" priority="4">
      <formula>OR(WEEKDAY(A10,1)=1,WEEKDAY(A10,1)=7)</formula>
    </cfRule>
  </conditionalFormatting>
  <conditionalFormatting sqref="I10 I16 I22 I28 I34">
    <cfRule type="expression" dxfId="121" priority="1">
      <formula>MONTH(I10)&lt;&gt;MONTH($A$1)</formula>
    </cfRule>
    <cfRule type="expression" dxfId="120"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paperSize="9" scale="95"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8"/>
  <sheetViews>
    <sheetView showGridLines="0" topLeftCell="A16" workbookViewId="0">
      <selection activeCell="K41" sqref="K41:R41"/>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DATE(Setup!D5,Setup!D7+2,1)</f>
        <v>44044</v>
      </c>
      <c r="B1" s="371"/>
      <c r="C1" s="371"/>
      <c r="D1" s="371"/>
      <c r="E1" s="371"/>
      <c r="F1" s="371"/>
      <c r="G1" s="371"/>
      <c r="H1" s="371"/>
      <c r="I1" s="25"/>
      <c r="J1" s="25"/>
      <c r="K1" s="372">
        <f>DATE(YEAR(A1),MONTH(A1)-1,1)</f>
        <v>44013</v>
      </c>
      <c r="L1" s="372"/>
      <c r="M1" s="372"/>
      <c r="N1" s="372"/>
      <c r="O1" s="372"/>
      <c r="P1" s="372"/>
      <c r="Q1" s="372"/>
      <c r="S1" s="372">
        <f>DATE(YEAR(A1),MONTH(A1)+1,1)</f>
        <v>44075</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t="str">
        <f t="shared" ref="K3:Q8" si="0">IF(MONTH($K$1)&lt;&gt;MONTH($K$1-(WEEKDAY($K$1,1)-(start_day-1))-IF((WEEKDAY($K$1,1)-(start_day-1))&lt;=0,7,0)+(ROW(K3)-ROW($K$3))*7+(COLUMN(K3)-COLUMN($K$3)+1)),"",$K$1-(WEEKDAY($K$1,1)-(start_day-1))-IF((WEEKDAY($K$1,1)-(start_day-1))&lt;=0,7,0)+(ROW(K3)-ROW($K$3))*7+(COLUMN(K3)-COLUMN($K$3)+1))</f>
        <v/>
      </c>
      <c r="L3" s="36" t="str">
        <f t="shared" si="0"/>
        <v/>
      </c>
      <c r="M3" s="36">
        <f t="shared" si="0"/>
        <v>44013</v>
      </c>
      <c r="N3" s="36">
        <f t="shared" si="0"/>
        <v>44014</v>
      </c>
      <c r="O3" s="36">
        <f t="shared" si="0"/>
        <v>44015</v>
      </c>
      <c r="P3" s="36">
        <f t="shared" si="0"/>
        <v>44016</v>
      </c>
      <c r="Q3" s="36">
        <f t="shared" si="0"/>
        <v>44017</v>
      </c>
      <c r="R3" s="3"/>
      <c r="S3" s="36" t="str">
        <f t="shared" ref="S3:Y8" si="1">IF(MONTH($S$1)&lt;&gt;MONTH($S$1-(WEEKDAY($S$1,1)-(start_day-1))-IF((WEEKDAY($S$1,1)-(start_day-1))&lt;=0,7,0)+(ROW(S3)-ROW($S$3))*7+(COLUMN(S3)-COLUMN($S$3)+1)),"",$S$1-(WEEKDAY($S$1,1)-(start_day-1))-IF((WEEKDAY($S$1,1)-(start_day-1))&lt;=0,7,0)+(ROW(S3)-ROW($S$3))*7+(COLUMN(S3)-COLUMN($S$3)+1))</f>
        <v/>
      </c>
      <c r="T3" s="36">
        <f t="shared" si="1"/>
        <v>44075</v>
      </c>
      <c r="U3" s="36">
        <f t="shared" si="1"/>
        <v>44076</v>
      </c>
      <c r="V3" s="36">
        <f t="shared" si="1"/>
        <v>44077</v>
      </c>
      <c r="W3" s="36">
        <f t="shared" si="1"/>
        <v>44078</v>
      </c>
      <c r="X3" s="36">
        <f t="shared" si="1"/>
        <v>44079</v>
      </c>
      <c r="Y3" s="36">
        <f t="shared" si="1"/>
        <v>44080</v>
      </c>
    </row>
    <row r="4" spans="1:27" s="4" customFormat="1" ht="9" customHeight="1" x14ac:dyDescent="0.2">
      <c r="A4" s="371"/>
      <c r="B4" s="371"/>
      <c r="C4" s="371"/>
      <c r="D4" s="371"/>
      <c r="E4" s="371"/>
      <c r="F4" s="371"/>
      <c r="G4" s="371"/>
      <c r="H4" s="371"/>
      <c r="I4" s="25"/>
      <c r="J4" s="25"/>
      <c r="K4" s="36">
        <f t="shared" si="0"/>
        <v>44018</v>
      </c>
      <c r="L4" s="36">
        <f t="shared" si="0"/>
        <v>44019</v>
      </c>
      <c r="M4" s="36">
        <f t="shared" si="0"/>
        <v>44020</v>
      </c>
      <c r="N4" s="36">
        <f t="shared" si="0"/>
        <v>44021</v>
      </c>
      <c r="O4" s="36">
        <f t="shared" si="0"/>
        <v>44022</v>
      </c>
      <c r="P4" s="36">
        <f t="shared" si="0"/>
        <v>44023</v>
      </c>
      <c r="Q4" s="36">
        <f t="shared" si="0"/>
        <v>44024</v>
      </c>
      <c r="R4" s="3"/>
      <c r="S4" s="36">
        <f t="shared" si="1"/>
        <v>44081</v>
      </c>
      <c r="T4" s="36">
        <f t="shared" si="1"/>
        <v>44082</v>
      </c>
      <c r="U4" s="36">
        <f t="shared" si="1"/>
        <v>44083</v>
      </c>
      <c r="V4" s="36">
        <f t="shared" si="1"/>
        <v>44084</v>
      </c>
      <c r="W4" s="36">
        <f t="shared" si="1"/>
        <v>44085</v>
      </c>
      <c r="X4" s="36">
        <f t="shared" si="1"/>
        <v>44086</v>
      </c>
      <c r="Y4" s="36">
        <f t="shared" si="1"/>
        <v>44087</v>
      </c>
    </row>
    <row r="5" spans="1:27" s="4" customFormat="1" ht="9" customHeight="1" x14ac:dyDescent="0.2">
      <c r="A5" s="371"/>
      <c r="B5" s="371"/>
      <c r="C5" s="371"/>
      <c r="D5" s="371"/>
      <c r="E5" s="371"/>
      <c r="F5" s="371"/>
      <c r="G5" s="371"/>
      <c r="H5" s="371"/>
      <c r="I5" s="25"/>
      <c r="J5" s="25"/>
      <c r="K5" s="36">
        <f t="shared" si="0"/>
        <v>44025</v>
      </c>
      <c r="L5" s="36">
        <f t="shared" si="0"/>
        <v>44026</v>
      </c>
      <c r="M5" s="36">
        <f t="shared" si="0"/>
        <v>44027</v>
      </c>
      <c r="N5" s="36">
        <f t="shared" si="0"/>
        <v>44028</v>
      </c>
      <c r="O5" s="36">
        <f t="shared" si="0"/>
        <v>44029</v>
      </c>
      <c r="P5" s="36">
        <f t="shared" si="0"/>
        <v>44030</v>
      </c>
      <c r="Q5" s="36">
        <f t="shared" si="0"/>
        <v>44031</v>
      </c>
      <c r="R5" s="3"/>
      <c r="S5" s="36">
        <f t="shared" si="1"/>
        <v>44088</v>
      </c>
      <c r="T5" s="36">
        <f t="shared" si="1"/>
        <v>44089</v>
      </c>
      <c r="U5" s="36">
        <f t="shared" si="1"/>
        <v>44090</v>
      </c>
      <c r="V5" s="36">
        <f t="shared" si="1"/>
        <v>44091</v>
      </c>
      <c r="W5" s="36">
        <f t="shared" si="1"/>
        <v>44092</v>
      </c>
      <c r="X5" s="36">
        <f t="shared" si="1"/>
        <v>44093</v>
      </c>
      <c r="Y5" s="36">
        <f t="shared" si="1"/>
        <v>44094</v>
      </c>
    </row>
    <row r="6" spans="1:27" s="4" customFormat="1" ht="9" customHeight="1" x14ac:dyDescent="0.2">
      <c r="A6" s="371"/>
      <c r="B6" s="371"/>
      <c r="C6" s="371"/>
      <c r="D6" s="371"/>
      <c r="E6" s="371"/>
      <c r="F6" s="371"/>
      <c r="G6" s="371"/>
      <c r="H6" s="371"/>
      <c r="I6" s="25"/>
      <c r="J6" s="25"/>
      <c r="K6" s="36">
        <f t="shared" si="0"/>
        <v>44032</v>
      </c>
      <c r="L6" s="36">
        <f t="shared" si="0"/>
        <v>44033</v>
      </c>
      <c r="M6" s="36">
        <f t="shared" si="0"/>
        <v>44034</v>
      </c>
      <c r="N6" s="36">
        <f t="shared" si="0"/>
        <v>44035</v>
      </c>
      <c r="O6" s="36">
        <f t="shared" si="0"/>
        <v>44036</v>
      </c>
      <c r="P6" s="36">
        <f t="shared" si="0"/>
        <v>44037</v>
      </c>
      <c r="Q6" s="36">
        <f t="shared" si="0"/>
        <v>44038</v>
      </c>
      <c r="R6" s="3"/>
      <c r="S6" s="36">
        <f t="shared" si="1"/>
        <v>44095</v>
      </c>
      <c r="T6" s="36">
        <f t="shared" si="1"/>
        <v>44096</v>
      </c>
      <c r="U6" s="36">
        <f t="shared" si="1"/>
        <v>44097</v>
      </c>
      <c r="V6" s="36">
        <f t="shared" si="1"/>
        <v>44098</v>
      </c>
      <c r="W6" s="36">
        <f t="shared" si="1"/>
        <v>44099</v>
      </c>
      <c r="X6" s="36">
        <f t="shared" si="1"/>
        <v>44100</v>
      </c>
      <c r="Y6" s="36">
        <f t="shared" si="1"/>
        <v>44101</v>
      </c>
    </row>
    <row r="7" spans="1:27" s="4" customFormat="1" ht="9" customHeight="1" x14ac:dyDescent="0.2">
      <c r="A7" s="371"/>
      <c r="B7" s="371"/>
      <c r="C7" s="371"/>
      <c r="D7" s="371"/>
      <c r="E7" s="371"/>
      <c r="F7" s="371"/>
      <c r="G7" s="371"/>
      <c r="H7" s="371"/>
      <c r="I7" s="25"/>
      <c r="J7" s="25"/>
      <c r="K7" s="36">
        <f t="shared" si="0"/>
        <v>44039</v>
      </c>
      <c r="L7" s="36">
        <f t="shared" si="0"/>
        <v>44040</v>
      </c>
      <c r="M7" s="36">
        <f t="shared" si="0"/>
        <v>44041</v>
      </c>
      <c r="N7" s="36">
        <f t="shared" si="0"/>
        <v>44042</v>
      </c>
      <c r="O7" s="36">
        <f t="shared" si="0"/>
        <v>44043</v>
      </c>
      <c r="P7" s="36" t="str">
        <f t="shared" si="0"/>
        <v/>
      </c>
      <c r="Q7" s="36" t="str">
        <f t="shared" si="0"/>
        <v/>
      </c>
      <c r="R7" s="3"/>
      <c r="S7" s="36">
        <f t="shared" si="1"/>
        <v>44102</v>
      </c>
      <c r="T7" s="36">
        <f t="shared" si="1"/>
        <v>44103</v>
      </c>
      <c r="U7" s="36">
        <f t="shared" si="1"/>
        <v>44104</v>
      </c>
      <c r="V7" s="36" t="str">
        <f t="shared" si="1"/>
        <v/>
      </c>
      <c r="W7" s="36" t="str">
        <f t="shared" si="1"/>
        <v/>
      </c>
      <c r="X7" s="36" t="str">
        <f t="shared" si="1"/>
        <v/>
      </c>
      <c r="Y7" s="36" t="str">
        <f t="shared" si="1"/>
        <v/>
      </c>
    </row>
    <row r="8" spans="1:27" s="5" customFormat="1" ht="9" customHeight="1" x14ac:dyDescent="0.25">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44039</v>
      </c>
      <c r="B9" s="374"/>
      <c r="C9" s="374">
        <f>C10</f>
        <v>44040</v>
      </c>
      <c r="D9" s="374"/>
      <c r="E9" s="374">
        <f>E10</f>
        <v>44041</v>
      </c>
      <c r="F9" s="374"/>
      <c r="G9" s="374">
        <f>G10</f>
        <v>44042</v>
      </c>
      <c r="H9" s="374"/>
      <c r="I9" s="374">
        <f>I10</f>
        <v>44043</v>
      </c>
      <c r="J9" s="374"/>
      <c r="K9" s="374">
        <f>K10</f>
        <v>44044</v>
      </c>
      <c r="L9" s="374"/>
      <c r="M9" s="374"/>
      <c r="N9" s="374"/>
      <c r="O9" s="374"/>
      <c r="P9" s="374"/>
      <c r="Q9" s="374"/>
      <c r="R9" s="374"/>
      <c r="S9" s="374">
        <f>S10</f>
        <v>44045</v>
      </c>
      <c r="T9" s="374"/>
      <c r="U9" s="374"/>
      <c r="V9" s="374"/>
      <c r="W9" s="374"/>
      <c r="X9" s="374"/>
      <c r="Y9" s="374"/>
      <c r="Z9" s="375"/>
    </row>
    <row r="10" spans="1:27" s="1" customFormat="1" ht="18.5" x14ac:dyDescent="0.25">
      <c r="A10" s="28">
        <f>$A$1-(WEEKDAY($A$1,1)-(start_day-1))-IF((WEEKDAY($A$1,1)-(start_day-1))&lt;=0,7,0)+1</f>
        <v>44039</v>
      </c>
      <c r="B10" s="29"/>
      <c r="C10" s="26">
        <f>A10+1</f>
        <v>44040</v>
      </c>
      <c r="D10" s="27"/>
      <c r="E10" s="26">
        <f>C10+1</f>
        <v>44041</v>
      </c>
      <c r="F10" s="27"/>
      <c r="G10" s="26">
        <f>E10+1</f>
        <v>44042</v>
      </c>
      <c r="H10" s="27"/>
      <c r="I10" s="26">
        <f>G10+1</f>
        <v>44043</v>
      </c>
      <c r="J10" s="27"/>
      <c r="K10" s="462">
        <f>I10+1</f>
        <v>44044</v>
      </c>
      <c r="L10" s="463"/>
      <c r="M10" s="446"/>
      <c r="N10" s="446"/>
      <c r="O10" s="446"/>
      <c r="P10" s="446"/>
      <c r="Q10" s="446"/>
      <c r="R10" s="447"/>
      <c r="S10" s="364">
        <f>K10+1</f>
        <v>44045</v>
      </c>
      <c r="T10" s="365"/>
      <c r="U10" s="366"/>
      <c r="V10" s="366"/>
      <c r="W10" s="366"/>
      <c r="X10" s="366"/>
      <c r="Y10" s="366"/>
      <c r="Z10" s="367"/>
    </row>
    <row r="11" spans="1:27" s="1" customFormat="1" x14ac:dyDescent="0.25">
      <c r="A11" s="344"/>
      <c r="B11" s="345"/>
      <c r="C11" s="408" t="s">
        <v>110</v>
      </c>
      <c r="D11" s="409"/>
      <c r="E11" s="408" t="s">
        <v>34</v>
      </c>
      <c r="F11" s="409"/>
      <c r="G11" s="408"/>
      <c r="H11" s="409"/>
      <c r="I11" s="408"/>
      <c r="J11" s="409"/>
      <c r="K11" s="408" t="s">
        <v>44</v>
      </c>
      <c r="L11" s="442"/>
      <c r="M11" s="442"/>
      <c r="N11" s="442"/>
      <c r="O11" s="442"/>
      <c r="P11" s="442"/>
      <c r="Q11" s="442"/>
      <c r="R11" s="409"/>
      <c r="S11" s="344" t="s">
        <v>44</v>
      </c>
      <c r="T11" s="345"/>
      <c r="U11" s="345"/>
      <c r="V11" s="345"/>
      <c r="W11" s="345"/>
      <c r="X11" s="345"/>
      <c r="Y11" s="345"/>
      <c r="Z11" s="359"/>
    </row>
    <row r="12" spans="1:27" s="1" customFormat="1" x14ac:dyDescent="0.25">
      <c r="A12" s="344"/>
      <c r="B12" s="345"/>
      <c r="C12" s="408" t="s">
        <v>258</v>
      </c>
      <c r="D12" s="409"/>
      <c r="E12" s="408"/>
      <c r="F12" s="409"/>
      <c r="G12" s="408"/>
      <c r="H12" s="409"/>
      <c r="I12" s="408"/>
      <c r="J12" s="409"/>
      <c r="K12" s="426" t="s">
        <v>245</v>
      </c>
      <c r="L12" s="496"/>
      <c r="M12" s="496"/>
      <c r="N12" s="496"/>
      <c r="O12" s="496"/>
      <c r="P12" s="496"/>
      <c r="Q12" s="496"/>
      <c r="R12" s="427"/>
      <c r="S12" s="344"/>
      <c r="T12" s="345"/>
      <c r="U12" s="345"/>
      <c r="V12" s="345"/>
      <c r="W12" s="345"/>
      <c r="X12" s="345"/>
      <c r="Y12" s="345"/>
      <c r="Z12" s="359"/>
    </row>
    <row r="13" spans="1:27" s="1" customFormat="1" x14ac:dyDescent="0.25">
      <c r="A13" s="344"/>
      <c r="B13" s="345"/>
      <c r="C13" s="408"/>
      <c r="D13" s="409"/>
      <c r="E13" s="408"/>
      <c r="F13" s="409"/>
      <c r="G13" s="408"/>
      <c r="H13" s="409"/>
      <c r="I13" s="453"/>
      <c r="J13" s="455"/>
      <c r="K13" s="408" t="s">
        <v>259</v>
      </c>
      <c r="L13" s="442"/>
      <c r="M13" s="442"/>
      <c r="N13" s="442"/>
      <c r="O13" s="442"/>
      <c r="P13" s="442"/>
      <c r="Q13" s="442"/>
      <c r="R13" s="409"/>
      <c r="S13" s="344"/>
      <c r="T13" s="345"/>
      <c r="U13" s="345"/>
      <c r="V13" s="345"/>
      <c r="W13" s="345"/>
      <c r="X13" s="345"/>
      <c r="Y13" s="345"/>
      <c r="Z13" s="359"/>
    </row>
    <row r="14" spans="1:27" s="1" customFormat="1" x14ac:dyDescent="0.25">
      <c r="A14" s="344"/>
      <c r="B14" s="345"/>
      <c r="C14" s="408"/>
      <c r="D14" s="409"/>
      <c r="E14" s="408"/>
      <c r="F14" s="409"/>
      <c r="G14" s="408"/>
      <c r="H14" s="409"/>
      <c r="I14" s="408"/>
      <c r="J14" s="409"/>
      <c r="K14" s="408"/>
      <c r="L14" s="442"/>
      <c r="M14" s="442"/>
      <c r="N14" s="442"/>
      <c r="O14" s="442"/>
      <c r="P14" s="442"/>
      <c r="Q14" s="442"/>
      <c r="R14" s="409"/>
      <c r="S14" s="344"/>
      <c r="T14" s="345"/>
      <c r="U14" s="345"/>
      <c r="V14" s="345"/>
      <c r="W14" s="345"/>
      <c r="X14" s="345"/>
      <c r="Y14" s="345"/>
      <c r="Z14" s="359"/>
    </row>
    <row r="15" spans="1:27" s="2" customFormat="1" ht="13.25" customHeight="1" x14ac:dyDescent="0.25">
      <c r="A15" s="350"/>
      <c r="B15" s="351"/>
      <c r="C15" s="435"/>
      <c r="D15" s="436"/>
      <c r="E15" s="435"/>
      <c r="F15" s="436"/>
      <c r="G15" s="435"/>
      <c r="H15" s="436"/>
      <c r="I15" s="435"/>
      <c r="J15" s="436"/>
      <c r="K15" s="435"/>
      <c r="L15" s="445"/>
      <c r="M15" s="445"/>
      <c r="N15" s="445"/>
      <c r="O15" s="445"/>
      <c r="P15" s="445"/>
      <c r="Q15" s="445"/>
      <c r="R15" s="436"/>
      <c r="S15" s="350"/>
      <c r="T15" s="351"/>
      <c r="U15" s="351"/>
      <c r="V15" s="351"/>
      <c r="W15" s="351"/>
      <c r="X15" s="351"/>
      <c r="Y15" s="351"/>
      <c r="Z15" s="356"/>
      <c r="AA15" s="1"/>
    </row>
    <row r="16" spans="1:27" s="1" customFormat="1" ht="18.5" x14ac:dyDescent="0.25">
      <c r="A16" s="28">
        <f>S10+1</f>
        <v>44046</v>
      </c>
      <c r="B16" s="29"/>
      <c r="C16" s="26">
        <f>A16+1</f>
        <v>44047</v>
      </c>
      <c r="D16" s="27"/>
      <c r="E16" s="26">
        <f>C16+1</f>
        <v>44048</v>
      </c>
      <c r="F16" s="27"/>
      <c r="G16" s="26">
        <f>E16+1</f>
        <v>44049</v>
      </c>
      <c r="H16" s="27"/>
      <c r="I16" s="26">
        <f>G16+1</f>
        <v>44050</v>
      </c>
      <c r="J16" s="27"/>
      <c r="K16" s="462">
        <f>I16+1</f>
        <v>44051</v>
      </c>
      <c r="L16" s="463"/>
      <c r="M16" s="446"/>
      <c r="N16" s="446"/>
      <c r="O16" s="446"/>
      <c r="P16" s="446"/>
      <c r="Q16" s="446"/>
      <c r="R16" s="447"/>
      <c r="S16" s="364">
        <f>K16+1</f>
        <v>44052</v>
      </c>
      <c r="T16" s="365"/>
      <c r="U16" s="366"/>
      <c r="V16" s="366"/>
      <c r="W16" s="366"/>
      <c r="X16" s="366"/>
      <c r="Y16" s="366"/>
      <c r="Z16" s="367"/>
    </row>
    <row r="17" spans="1:27" s="1" customFormat="1" x14ac:dyDescent="0.25">
      <c r="A17" s="344" t="s">
        <v>241</v>
      </c>
      <c r="B17" s="345"/>
      <c r="C17" s="408" t="s">
        <v>111</v>
      </c>
      <c r="D17" s="409"/>
      <c r="E17" s="408" t="s">
        <v>23</v>
      </c>
      <c r="F17" s="409"/>
      <c r="G17" s="467" t="s">
        <v>45</v>
      </c>
      <c r="H17" s="468"/>
      <c r="I17" s="421" t="s">
        <v>135</v>
      </c>
      <c r="J17" s="429"/>
      <c r="K17" s="467" t="s">
        <v>176</v>
      </c>
      <c r="L17" s="487"/>
      <c r="M17" s="487"/>
      <c r="N17" s="487"/>
      <c r="O17" s="487"/>
      <c r="P17" s="487"/>
      <c r="Q17" s="487"/>
      <c r="R17" s="468"/>
      <c r="S17" s="344" t="s">
        <v>46</v>
      </c>
      <c r="T17" s="345"/>
      <c r="U17" s="345"/>
      <c r="V17" s="345"/>
      <c r="W17" s="345"/>
      <c r="X17" s="345"/>
      <c r="Y17" s="345"/>
      <c r="Z17" s="359"/>
    </row>
    <row r="18" spans="1:27" s="1" customFormat="1" x14ac:dyDescent="0.25">
      <c r="A18" s="344" t="s">
        <v>266</v>
      </c>
      <c r="B18" s="345"/>
      <c r="C18" s="408" t="s">
        <v>260</v>
      </c>
      <c r="D18" s="409"/>
      <c r="E18" s="453" t="s">
        <v>262</v>
      </c>
      <c r="F18" s="455"/>
      <c r="G18" s="408" t="s">
        <v>261</v>
      </c>
      <c r="H18" s="409"/>
      <c r="I18" s="408" t="s">
        <v>267</v>
      </c>
      <c r="J18" s="409"/>
      <c r="K18" s="408" t="s">
        <v>46</v>
      </c>
      <c r="L18" s="442"/>
      <c r="M18" s="442"/>
      <c r="N18" s="442"/>
      <c r="O18" s="442"/>
      <c r="P18" s="442"/>
      <c r="Q18" s="442"/>
      <c r="R18" s="409"/>
      <c r="S18" s="344" t="s">
        <v>47</v>
      </c>
      <c r="T18" s="345"/>
      <c r="U18" s="345"/>
      <c r="V18" s="345"/>
      <c r="W18" s="345"/>
      <c r="X18" s="345"/>
      <c r="Y18" s="345"/>
      <c r="Z18" s="359"/>
    </row>
    <row r="19" spans="1:27" s="1" customFormat="1" x14ac:dyDescent="0.25">
      <c r="A19" s="344"/>
      <c r="B19" s="345"/>
      <c r="C19" s="408"/>
      <c r="D19" s="409"/>
      <c r="E19" s="408" t="s">
        <v>267</v>
      </c>
      <c r="F19" s="409"/>
      <c r="G19" s="408" t="s">
        <v>241</v>
      </c>
      <c r="H19" s="409"/>
      <c r="I19" s="453"/>
      <c r="J19" s="455"/>
      <c r="K19" s="408"/>
      <c r="L19" s="442"/>
      <c r="M19" s="442"/>
      <c r="N19" s="442"/>
      <c r="O19" s="442"/>
      <c r="P19" s="442"/>
      <c r="Q19" s="442"/>
      <c r="R19" s="409"/>
      <c r="S19" s="344" t="s">
        <v>258</v>
      </c>
      <c r="T19" s="345"/>
      <c r="U19" s="345"/>
      <c r="V19" s="345"/>
      <c r="W19" s="345"/>
      <c r="X19" s="345"/>
      <c r="Y19" s="345"/>
      <c r="Z19" s="359"/>
    </row>
    <row r="20" spans="1:27" s="1" customFormat="1" x14ac:dyDescent="0.25">
      <c r="A20" s="344"/>
      <c r="B20" s="345"/>
      <c r="C20" s="408"/>
      <c r="D20" s="409"/>
      <c r="E20" s="408"/>
      <c r="F20" s="409"/>
      <c r="G20" s="408"/>
      <c r="H20" s="409"/>
      <c r="I20" s="408"/>
      <c r="J20" s="409"/>
      <c r="K20" s="408"/>
      <c r="L20" s="442"/>
      <c r="M20" s="442"/>
      <c r="N20" s="442"/>
      <c r="O20" s="442"/>
      <c r="P20" s="442"/>
      <c r="Q20" s="442"/>
      <c r="R20" s="409"/>
      <c r="S20" s="344"/>
      <c r="T20" s="345"/>
      <c r="U20" s="345"/>
      <c r="V20" s="345"/>
      <c r="W20" s="345"/>
      <c r="X20" s="345"/>
      <c r="Y20" s="345"/>
      <c r="Z20" s="359"/>
    </row>
    <row r="21" spans="1:27" s="2" customFormat="1" ht="13.25" customHeight="1" x14ac:dyDescent="0.25">
      <c r="A21" s="350"/>
      <c r="B21" s="351"/>
      <c r="C21" s="435"/>
      <c r="D21" s="436"/>
      <c r="E21" s="435"/>
      <c r="F21" s="436"/>
      <c r="G21" s="435"/>
      <c r="H21" s="436"/>
      <c r="I21" s="435"/>
      <c r="J21" s="436"/>
      <c r="K21" s="435"/>
      <c r="L21" s="445"/>
      <c r="M21" s="445"/>
      <c r="N21" s="445"/>
      <c r="O21" s="445"/>
      <c r="P21" s="445"/>
      <c r="Q21" s="445"/>
      <c r="R21" s="436"/>
      <c r="S21" s="350"/>
      <c r="T21" s="351"/>
      <c r="U21" s="351"/>
      <c r="V21" s="351"/>
      <c r="W21" s="351"/>
      <c r="X21" s="351"/>
      <c r="Y21" s="351"/>
      <c r="Z21" s="356"/>
      <c r="AA21" s="1"/>
    </row>
    <row r="22" spans="1:27" s="1" customFormat="1" ht="18.5" x14ac:dyDescent="0.25">
      <c r="A22" s="28">
        <f>S16+1</f>
        <v>44053</v>
      </c>
      <c r="B22" s="29"/>
      <c r="C22" s="26">
        <f>A22+1</f>
        <v>44054</v>
      </c>
      <c r="D22" s="27"/>
      <c r="E22" s="26">
        <f>C22+1</f>
        <v>44055</v>
      </c>
      <c r="F22" s="27"/>
      <c r="G22" s="26">
        <f>E22+1</f>
        <v>44056</v>
      </c>
      <c r="H22" s="27"/>
      <c r="I22" s="26">
        <f>G22+1</f>
        <v>44057</v>
      </c>
      <c r="J22" s="27"/>
      <c r="K22" s="462">
        <f>I22+1</f>
        <v>44058</v>
      </c>
      <c r="L22" s="463"/>
      <c r="M22" s="446"/>
      <c r="N22" s="446"/>
      <c r="O22" s="446"/>
      <c r="P22" s="446"/>
      <c r="Q22" s="446"/>
      <c r="R22" s="447"/>
      <c r="S22" s="364">
        <f>K22+1</f>
        <v>44059</v>
      </c>
      <c r="T22" s="365"/>
      <c r="U22" s="366"/>
      <c r="V22" s="366"/>
      <c r="W22" s="366"/>
      <c r="X22" s="366"/>
      <c r="Y22" s="366"/>
      <c r="Z22" s="367"/>
    </row>
    <row r="23" spans="1:27" s="1" customFormat="1" x14ac:dyDescent="0.25">
      <c r="A23" s="376" t="s">
        <v>113</v>
      </c>
      <c r="B23" s="377"/>
      <c r="C23" s="408" t="s">
        <v>48</v>
      </c>
      <c r="D23" s="409"/>
      <c r="E23" s="408" t="s">
        <v>23</v>
      </c>
      <c r="F23" s="409"/>
      <c r="G23" s="408" t="s">
        <v>241</v>
      </c>
      <c r="H23" s="409"/>
      <c r="I23" s="469" t="s">
        <v>20</v>
      </c>
      <c r="J23" s="470"/>
      <c r="K23" s="469" t="s">
        <v>20</v>
      </c>
      <c r="L23" s="495"/>
      <c r="M23" s="495"/>
      <c r="N23" s="495"/>
      <c r="O23" s="495"/>
      <c r="P23" s="495"/>
      <c r="Q23" s="495"/>
      <c r="R23" s="470"/>
      <c r="S23" s="405" t="s">
        <v>20</v>
      </c>
      <c r="T23" s="406"/>
      <c r="U23" s="406"/>
      <c r="V23" s="406"/>
      <c r="W23" s="406"/>
      <c r="X23" s="406"/>
      <c r="Y23" s="406"/>
      <c r="Z23" s="407"/>
    </row>
    <row r="24" spans="1:27" s="1" customFormat="1" x14ac:dyDescent="0.25">
      <c r="A24" s="476" t="s">
        <v>251</v>
      </c>
      <c r="B24" s="494"/>
      <c r="C24" s="408"/>
      <c r="D24" s="409"/>
      <c r="E24" s="408" t="s">
        <v>49</v>
      </c>
      <c r="F24" s="409"/>
      <c r="G24" s="408" t="s">
        <v>270</v>
      </c>
      <c r="H24" s="409"/>
      <c r="I24" s="453" t="s">
        <v>214</v>
      </c>
      <c r="J24" s="455"/>
      <c r="K24" s="453" t="s">
        <v>214</v>
      </c>
      <c r="L24" s="454"/>
      <c r="M24" s="454"/>
      <c r="N24" s="454"/>
      <c r="O24" s="454"/>
      <c r="P24" s="454"/>
      <c r="Q24" s="454"/>
      <c r="R24" s="455"/>
      <c r="S24" s="378" t="s">
        <v>214</v>
      </c>
      <c r="T24" s="379"/>
      <c r="U24" s="379"/>
      <c r="V24" s="379"/>
      <c r="W24" s="379"/>
      <c r="X24" s="379"/>
      <c r="Y24" s="379"/>
      <c r="Z24" s="380"/>
    </row>
    <row r="25" spans="1:27" s="1" customFormat="1" x14ac:dyDescent="0.25">
      <c r="A25" s="344" t="s">
        <v>252</v>
      </c>
      <c r="B25" s="345"/>
      <c r="C25" s="408"/>
      <c r="D25" s="409"/>
      <c r="E25" s="408" t="s">
        <v>34</v>
      </c>
      <c r="F25" s="409"/>
      <c r="G25" s="408"/>
      <c r="H25" s="409"/>
      <c r="I25" s="408"/>
      <c r="J25" s="409"/>
      <c r="K25" s="408"/>
      <c r="L25" s="442"/>
      <c r="M25" s="442"/>
      <c r="N25" s="442"/>
      <c r="O25" s="442"/>
      <c r="P25" s="442"/>
      <c r="Q25" s="442"/>
      <c r="R25" s="409"/>
      <c r="S25" s="344"/>
      <c r="T25" s="345"/>
      <c r="U25" s="345"/>
      <c r="V25" s="345"/>
      <c r="W25" s="345"/>
      <c r="X25" s="345"/>
      <c r="Y25" s="345"/>
      <c r="Z25" s="359"/>
    </row>
    <row r="26" spans="1:27" s="1" customFormat="1" x14ac:dyDescent="0.25">
      <c r="A26" s="344"/>
      <c r="B26" s="345"/>
      <c r="C26" s="408"/>
      <c r="D26" s="409"/>
      <c r="E26" s="421" t="s">
        <v>114</v>
      </c>
      <c r="F26" s="429"/>
      <c r="G26" s="408"/>
      <c r="H26" s="409"/>
      <c r="I26" s="408"/>
      <c r="J26" s="409"/>
      <c r="K26" s="408"/>
      <c r="L26" s="442"/>
      <c r="M26" s="442"/>
      <c r="N26" s="442"/>
      <c r="O26" s="442"/>
      <c r="P26" s="442"/>
      <c r="Q26" s="442"/>
      <c r="R26" s="409"/>
      <c r="S26" s="344"/>
      <c r="T26" s="345"/>
      <c r="U26" s="345"/>
      <c r="V26" s="345"/>
      <c r="W26" s="345"/>
      <c r="X26" s="345"/>
      <c r="Y26" s="345"/>
      <c r="Z26" s="359"/>
    </row>
    <row r="27" spans="1:27" s="1" customFormat="1" x14ac:dyDescent="0.25">
      <c r="A27" s="93"/>
      <c r="B27" s="94"/>
      <c r="C27" s="96"/>
      <c r="D27" s="97"/>
      <c r="E27" s="408" t="s">
        <v>237</v>
      </c>
      <c r="F27" s="409"/>
      <c r="G27" s="96"/>
      <c r="H27" s="97"/>
      <c r="I27" s="96"/>
      <c r="J27" s="97"/>
      <c r="K27" s="96"/>
      <c r="L27" s="98"/>
      <c r="M27" s="98"/>
      <c r="N27" s="98"/>
      <c r="O27" s="98"/>
      <c r="P27" s="98"/>
      <c r="Q27" s="98"/>
      <c r="R27" s="97"/>
      <c r="S27" s="93"/>
      <c r="T27" s="94"/>
      <c r="U27" s="94"/>
      <c r="V27" s="94"/>
      <c r="W27" s="94"/>
      <c r="X27" s="94"/>
      <c r="Y27" s="94"/>
      <c r="Z27" s="95"/>
    </row>
    <row r="28" spans="1:27" s="1" customFormat="1" x14ac:dyDescent="0.25">
      <c r="A28" s="87"/>
      <c r="B28" s="88"/>
      <c r="C28" s="90"/>
      <c r="D28" s="91"/>
      <c r="E28" s="408" t="s">
        <v>265</v>
      </c>
      <c r="F28" s="409"/>
      <c r="G28" s="90"/>
      <c r="H28" s="91"/>
      <c r="I28" s="90"/>
      <c r="J28" s="91"/>
      <c r="K28" s="90"/>
      <c r="L28" s="92"/>
      <c r="M28" s="92"/>
      <c r="N28" s="92"/>
      <c r="O28" s="92"/>
      <c r="P28" s="92"/>
      <c r="Q28" s="92"/>
      <c r="R28" s="91"/>
      <c r="S28" s="87"/>
      <c r="T28" s="88"/>
      <c r="U28" s="88"/>
      <c r="V28" s="88"/>
      <c r="W28" s="88"/>
      <c r="X28" s="88"/>
      <c r="Y28" s="88"/>
      <c r="Z28" s="89"/>
    </row>
    <row r="29" spans="1:27" s="2" customFormat="1" x14ac:dyDescent="0.25">
      <c r="A29" s="464" t="s">
        <v>242</v>
      </c>
      <c r="B29" s="465"/>
      <c r="C29" s="474" t="s">
        <v>242</v>
      </c>
      <c r="D29" s="475"/>
      <c r="E29" s="474" t="s">
        <v>242</v>
      </c>
      <c r="F29" s="475"/>
      <c r="G29" s="474" t="s">
        <v>242</v>
      </c>
      <c r="H29" s="475"/>
      <c r="I29" s="492" t="s">
        <v>146</v>
      </c>
      <c r="J29" s="493"/>
      <c r="K29" s="435"/>
      <c r="L29" s="445"/>
      <c r="M29" s="445"/>
      <c r="N29" s="445"/>
      <c r="O29" s="445"/>
      <c r="P29" s="445"/>
      <c r="Q29" s="445"/>
      <c r="R29" s="436"/>
      <c r="S29" s="350"/>
      <c r="T29" s="351"/>
      <c r="U29" s="351"/>
      <c r="V29" s="351"/>
      <c r="W29" s="351"/>
      <c r="X29" s="351"/>
      <c r="Y29" s="351"/>
      <c r="Z29" s="356"/>
      <c r="AA29" s="1"/>
    </row>
    <row r="30" spans="1:27" s="1" customFormat="1" ht="18.5" x14ac:dyDescent="0.25">
      <c r="A30" s="28">
        <f>S22+1</f>
        <v>44060</v>
      </c>
      <c r="B30" s="29"/>
      <c r="C30" s="26">
        <f>A30+1</f>
        <v>44061</v>
      </c>
      <c r="D30" s="27"/>
      <c r="E30" s="26">
        <f>C30+1</f>
        <v>44062</v>
      </c>
      <c r="F30" s="27"/>
      <c r="G30" s="26">
        <f>E30+1</f>
        <v>44063</v>
      </c>
      <c r="H30" s="27"/>
      <c r="I30" s="26">
        <f>G30+1</f>
        <v>44064</v>
      </c>
      <c r="J30" s="27"/>
      <c r="K30" s="462">
        <f>I30+1</f>
        <v>44065</v>
      </c>
      <c r="L30" s="463"/>
      <c r="M30" s="446"/>
      <c r="N30" s="446"/>
      <c r="O30" s="446"/>
      <c r="P30" s="446"/>
      <c r="Q30" s="446"/>
      <c r="R30" s="447"/>
      <c r="S30" s="364">
        <f>K30+1</f>
        <v>44066</v>
      </c>
      <c r="T30" s="365"/>
      <c r="U30" s="366"/>
      <c r="V30" s="366"/>
      <c r="W30" s="366"/>
      <c r="X30" s="366"/>
      <c r="Y30" s="366"/>
      <c r="Z30" s="367"/>
    </row>
    <row r="31" spans="1:27" s="1" customFormat="1" x14ac:dyDescent="0.25">
      <c r="A31" s="344"/>
      <c r="B31" s="345"/>
      <c r="C31" s="408" t="s">
        <v>112</v>
      </c>
      <c r="D31" s="409"/>
      <c r="E31" s="408" t="s">
        <v>34</v>
      </c>
      <c r="F31" s="409"/>
      <c r="G31" s="408" t="s">
        <v>50</v>
      </c>
      <c r="H31" s="409"/>
      <c r="I31" s="467" t="s">
        <v>149</v>
      </c>
      <c r="J31" s="468"/>
      <c r="K31" s="467" t="s">
        <v>149</v>
      </c>
      <c r="L31" s="487"/>
      <c r="M31" s="487"/>
      <c r="N31" s="487"/>
      <c r="O31" s="487"/>
      <c r="P31" s="487"/>
      <c r="Q31" s="487"/>
      <c r="R31" s="468"/>
      <c r="S31" s="456" t="s">
        <v>149</v>
      </c>
      <c r="T31" s="457"/>
      <c r="U31" s="457"/>
      <c r="V31" s="457"/>
      <c r="W31" s="457"/>
      <c r="X31" s="457"/>
      <c r="Y31" s="457"/>
      <c r="Z31" s="458"/>
    </row>
    <row r="32" spans="1:27" s="1" customFormat="1" x14ac:dyDescent="0.25">
      <c r="A32" s="344"/>
      <c r="B32" s="345"/>
      <c r="C32" s="408"/>
      <c r="D32" s="409"/>
      <c r="E32" s="421" t="s">
        <v>160</v>
      </c>
      <c r="F32" s="429"/>
      <c r="G32" s="408"/>
      <c r="H32" s="409"/>
      <c r="I32" s="408" t="s">
        <v>51</v>
      </c>
      <c r="J32" s="409"/>
      <c r="K32" s="408"/>
      <c r="L32" s="442"/>
      <c r="M32" s="442"/>
      <c r="N32" s="442"/>
      <c r="O32" s="442"/>
      <c r="P32" s="442"/>
      <c r="Q32" s="442"/>
      <c r="R32" s="409"/>
      <c r="S32" s="378" t="s">
        <v>143</v>
      </c>
      <c r="T32" s="491"/>
      <c r="U32" s="491"/>
      <c r="V32" s="491"/>
      <c r="W32" s="491"/>
      <c r="X32" s="491"/>
      <c r="Y32" s="491"/>
      <c r="Z32" s="380"/>
    </row>
    <row r="33" spans="1:27" s="1" customFormat="1" x14ac:dyDescent="0.25">
      <c r="A33" s="344"/>
      <c r="B33" s="345"/>
      <c r="C33" s="408"/>
      <c r="D33" s="409"/>
      <c r="E33" s="408"/>
      <c r="F33" s="409"/>
      <c r="G33" s="408"/>
      <c r="H33" s="409"/>
      <c r="I33" s="421" t="s">
        <v>115</v>
      </c>
      <c r="J33" s="429"/>
      <c r="K33" s="421" t="s">
        <v>116</v>
      </c>
      <c r="L33" s="448"/>
      <c r="M33" s="448"/>
      <c r="N33" s="448"/>
      <c r="O33" s="448"/>
      <c r="P33" s="448"/>
      <c r="Q33" s="448"/>
      <c r="R33" s="429"/>
      <c r="S33" s="344"/>
      <c r="T33" s="425"/>
      <c r="U33" s="425"/>
      <c r="V33" s="425"/>
      <c r="W33" s="425"/>
      <c r="X33" s="425"/>
      <c r="Y33" s="425"/>
      <c r="Z33" s="359"/>
    </row>
    <row r="34" spans="1:27" s="1" customFormat="1" x14ac:dyDescent="0.25">
      <c r="A34" s="344"/>
      <c r="B34" s="345"/>
      <c r="C34" s="408"/>
      <c r="D34" s="409"/>
      <c r="E34" s="408"/>
      <c r="F34" s="409"/>
      <c r="G34" s="408"/>
      <c r="H34" s="409"/>
      <c r="I34" s="453" t="s">
        <v>143</v>
      </c>
      <c r="J34" s="455"/>
      <c r="K34" s="421" t="s">
        <v>136</v>
      </c>
      <c r="L34" s="448"/>
      <c r="M34" s="448"/>
      <c r="N34" s="448"/>
      <c r="O34" s="448"/>
      <c r="P34" s="448"/>
      <c r="Q34" s="448"/>
      <c r="R34" s="429"/>
      <c r="S34" s="344"/>
      <c r="T34" s="345"/>
      <c r="U34" s="345"/>
      <c r="V34" s="345"/>
      <c r="W34" s="345"/>
      <c r="X34" s="345"/>
      <c r="Y34" s="345"/>
      <c r="Z34" s="359"/>
    </row>
    <row r="35" spans="1:27" s="2" customFormat="1" x14ac:dyDescent="0.25">
      <c r="A35" s="350"/>
      <c r="B35" s="351"/>
      <c r="C35" s="435"/>
      <c r="D35" s="436"/>
      <c r="E35" s="435"/>
      <c r="F35" s="436"/>
      <c r="G35" s="435"/>
      <c r="H35" s="436"/>
      <c r="I35" s="435"/>
      <c r="J35" s="436"/>
      <c r="K35" s="484" t="s">
        <v>143</v>
      </c>
      <c r="L35" s="485"/>
      <c r="M35" s="485"/>
      <c r="N35" s="485"/>
      <c r="O35" s="485"/>
      <c r="P35" s="485"/>
      <c r="Q35" s="485"/>
      <c r="R35" s="486"/>
      <c r="S35" s="488"/>
      <c r="T35" s="489"/>
      <c r="U35" s="489"/>
      <c r="V35" s="489"/>
      <c r="W35" s="489"/>
      <c r="X35" s="489"/>
      <c r="Y35" s="489"/>
      <c r="Z35" s="490"/>
      <c r="AA35" s="1"/>
    </row>
    <row r="36" spans="1:27" s="1" customFormat="1" ht="18.5" x14ac:dyDescent="0.25">
      <c r="A36" s="28">
        <f>S30+1</f>
        <v>44067</v>
      </c>
      <c r="B36" s="29"/>
      <c r="C36" s="26">
        <f>A36+1</f>
        <v>44068</v>
      </c>
      <c r="D36" s="27"/>
      <c r="E36" s="26">
        <f>C36+1</f>
        <v>44069</v>
      </c>
      <c r="F36" s="27"/>
      <c r="G36" s="26">
        <f>E36+1</f>
        <v>44070</v>
      </c>
      <c r="H36" s="27"/>
      <c r="I36" s="26">
        <f>G36+1</f>
        <v>44071</v>
      </c>
      <c r="J36" s="27"/>
      <c r="K36" s="462">
        <f>I36+1</f>
        <v>44072</v>
      </c>
      <c r="L36" s="463"/>
      <c r="M36" s="446"/>
      <c r="N36" s="446"/>
      <c r="O36" s="446"/>
      <c r="P36" s="446"/>
      <c r="Q36" s="446"/>
      <c r="R36" s="447"/>
      <c r="S36" s="364">
        <f>K36+1</f>
        <v>44073</v>
      </c>
      <c r="T36" s="365"/>
      <c r="U36" s="366"/>
      <c r="V36" s="366"/>
      <c r="W36" s="366"/>
      <c r="X36" s="366"/>
      <c r="Y36" s="366"/>
      <c r="Z36" s="367"/>
    </row>
    <row r="37" spans="1:27" s="1" customFormat="1" x14ac:dyDescent="0.25">
      <c r="A37" s="344" t="s">
        <v>52</v>
      </c>
      <c r="B37" s="345"/>
      <c r="C37" s="408" t="s">
        <v>53</v>
      </c>
      <c r="D37" s="409"/>
      <c r="E37" s="408" t="s">
        <v>23</v>
      </c>
      <c r="F37" s="423"/>
      <c r="G37" s="421" t="s">
        <v>119</v>
      </c>
      <c r="H37" s="429"/>
      <c r="I37" s="467" t="s">
        <v>21</v>
      </c>
      <c r="J37" s="468"/>
      <c r="K37" s="467" t="s">
        <v>21</v>
      </c>
      <c r="L37" s="487"/>
      <c r="M37" s="487"/>
      <c r="N37" s="487"/>
      <c r="O37" s="487"/>
      <c r="P37" s="487"/>
      <c r="Q37" s="487"/>
      <c r="R37" s="468"/>
      <c r="S37" s="456" t="s">
        <v>21</v>
      </c>
      <c r="T37" s="457"/>
      <c r="U37" s="457"/>
      <c r="V37" s="457"/>
      <c r="W37" s="457"/>
      <c r="X37" s="457"/>
      <c r="Y37" s="457"/>
      <c r="Z37" s="458"/>
    </row>
    <row r="38" spans="1:27" s="1" customFormat="1" x14ac:dyDescent="0.25">
      <c r="A38" s="376" t="s">
        <v>113</v>
      </c>
      <c r="B38" s="377"/>
      <c r="C38" s="408" t="s">
        <v>37</v>
      </c>
      <c r="D38" s="409"/>
      <c r="E38" s="408" t="s">
        <v>34</v>
      </c>
      <c r="F38" s="423"/>
      <c r="G38" s="421"/>
      <c r="H38" s="429"/>
      <c r="I38" s="467"/>
      <c r="J38" s="468"/>
      <c r="K38" s="408" t="s">
        <v>55</v>
      </c>
      <c r="L38" s="442"/>
      <c r="M38" s="442"/>
      <c r="N38" s="442"/>
      <c r="O38" s="442"/>
      <c r="P38" s="442"/>
      <c r="Q38" s="442"/>
      <c r="R38" s="409"/>
      <c r="S38" s="344" t="s">
        <v>35</v>
      </c>
      <c r="T38" s="345"/>
      <c r="U38" s="345"/>
      <c r="V38" s="345"/>
      <c r="W38" s="345"/>
      <c r="X38" s="345"/>
      <c r="Y38" s="345"/>
      <c r="Z38" s="359"/>
    </row>
    <row r="39" spans="1:27" s="1" customFormat="1" x14ac:dyDescent="0.25">
      <c r="A39" s="378"/>
      <c r="B39" s="379"/>
      <c r="C39" s="408"/>
      <c r="D39" s="409"/>
      <c r="E39" s="408" t="s">
        <v>54</v>
      </c>
      <c r="F39" s="409"/>
      <c r="G39" s="408"/>
      <c r="H39" s="409"/>
      <c r="I39" s="453"/>
      <c r="J39" s="455"/>
      <c r="K39" s="421" t="s">
        <v>253</v>
      </c>
      <c r="L39" s="482"/>
      <c r="M39" s="482"/>
      <c r="N39" s="482"/>
      <c r="O39" s="482"/>
      <c r="P39" s="482"/>
      <c r="Q39" s="482"/>
      <c r="R39" s="483"/>
      <c r="S39" s="344" t="s">
        <v>117</v>
      </c>
      <c r="T39" s="345"/>
      <c r="U39" s="345"/>
      <c r="V39" s="345"/>
      <c r="W39" s="345"/>
      <c r="X39" s="345"/>
      <c r="Y39" s="345"/>
      <c r="Z39" s="359"/>
    </row>
    <row r="40" spans="1:27" s="1" customFormat="1" x14ac:dyDescent="0.25">
      <c r="A40" s="344"/>
      <c r="B40" s="345"/>
      <c r="C40" s="408"/>
      <c r="D40" s="409"/>
      <c r="E40" s="421" t="s">
        <v>118</v>
      </c>
      <c r="F40" s="429"/>
      <c r="G40" s="408"/>
      <c r="H40" s="409"/>
      <c r="I40" s="408"/>
      <c r="J40" s="409"/>
      <c r="K40" s="453" t="s">
        <v>268</v>
      </c>
      <c r="L40" s="481"/>
      <c r="M40" s="481"/>
      <c r="N40" s="481"/>
      <c r="O40" s="481"/>
      <c r="P40" s="481"/>
      <c r="Q40" s="481"/>
      <c r="R40" s="455"/>
      <c r="S40" s="378"/>
      <c r="T40" s="379"/>
      <c r="U40" s="379"/>
      <c r="V40" s="379"/>
      <c r="W40" s="379"/>
      <c r="X40" s="379"/>
      <c r="Y40" s="379"/>
      <c r="Z40" s="380"/>
    </row>
    <row r="41" spans="1:27" s="1" customFormat="1" x14ac:dyDescent="0.25">
      <c r="A41" s="99"/>
      <c r="B41" s="100"/>
      <c r="C41" s="104"/>
      <c r="D41" s="105"/>
      <c r="E41" s="106"/>
      <c r="F41" s="107"/>
      <c r="G41" s="104"/>
      <c r="H41" s="105"/>
      <c r="I41" s="104"/>
      <c r="J41" s="105"/>
      <c r="K41" s="408" t="s">
        <v>272</v>
      </c>
      <c r="L41" s="424"/>
      <c r="M41" s="424"/>
      <c r="N41" s="424"/>
      <c r="O41" s="424"/>
      <c r="P41" s="424"/>
      <c r="Q41" s="424"/>
      <c r="R41" s="409"/>
      <c r="S41" s="101"/>
      <c r="T41" s="102"/>
      <c r="U41" s="102"/>
      <c r="V41" s="102"/>
      <c r="W41" s="102"/>
      <c r="X41" s="102"/>
      <c r="Y41" s="102"/>
      <c r="Z41" s="103"/>
    </row>
    <row r="42" spans="1:27" s="1" customFormat="1" x14ac:dyDescent="0.25">
      <c r="A42" s="479" t="s">
        <v>248</v>
      </c>
      <c r="B42" s="480"/>
      <c r="C42" s="85"/>
      <c r="D42" s="86"/>
      <c r="E42" s="421"/>
      <c r="F42" s="429"/>
      <c r="G42" s="479" t="s">
        <v>249</v>
      </c>
      <c r="H42" s="480"/>
      <c r="I42" s="85"/>
      <c r="J42" s="86"/>
      <c r="K42" s="449" t="s">
        <v>206</v>
      </c>
      <c r="L42" s="478"/>
      <c r="M42" s="478"/>
      <c r="N42" s="478"/>
      <c r="O42" s="478"/>
      <c r="P42" s="478"/>
      <c r="Q42" s="478"/>
      <c r="R42" s="450"/>
      <c r="S42" s="82"/>
      <c r="T42" s="83"/>
      <c r="U42" s="83"/>
      <c r="V42" s="83"/>
      <c r="W42" s="83"/>
      <c r="X42" s="83"/>
      <c r="Y42" s="83"/>
      <c r="Z42" s="84"/>
    </row>
    <row r="43" spans="1:27" ht="18.5" x14ac:dyDescent="0.3">
      <c r="A43" s="28">
        <f>S36+1</f>
        <v>44074</v>
      </c>
      <c r="B43" s="29"/>
      <c r="C43" s="26">
        <f>A43+1</f>
        <v>44075</v>
      </c>
      <c r="D43" s="27"/>
      <c r="E43" s="30" t="s">
        <v>0</v>
      </c>
      <c r="F43" s="31"/>
      <c r="G43" s="31"/>
      <c r="H43" s="31"/>
      <c r="I43" s="31"/>
      <c r="J43" s="31"/>
      <c r="K43" s="31"/>
      <c r="L43" s="31"/>
      <c r="M43" s="31"/>
      <c r="N43" s="31"/>
      <c r="O43" s="31"/>
      <c r="P43" s="31"/>
      <c r="Q43" s="31"/>
      <c r="R43" s="31"/>
      <c r="S43" s="31"/>
      <c r="T43" s="31"/>
      <c r="U43" s="31"/>
      <c r="V43" s="31"/>
      <c r="W43" s="31"/>
      <c r="X43" s="31"/>
      <c r="Y43" s="31"/>
      <c r="Z43" s="10"/>
    </row>
    <row r="44" spans="1:27" x14ac:dyDescent="0.25">
      <c r="A44" s="376" t="s">
        <v>212</v>
      </c>
      <c r="B44" s="377"/>
      <c r="C44" s="408" t="s">
        <v>230</v>
      </c>
      <c r="D44" s="409"/>
      <c r="E44" s="32"/>
      <c r="F44" s="6"/>
      <c r="G44" s="6"/>
      <c r="H44" s="6"/>
      <c r="I44" s="6"/>
      <c r="J44" s="6"/>
      <c r="K44" s="6"/>
      <c r="L44" s="6"/>
      <c r="M44" s="6"/>
      <c r="N44" s="6"/>
      <c r="O44" s="6"/>
      <c r="P44" s="6"/>
      <c r="Q44" s="6"/>
      <c r="R44" s="6"/>
      <c r="S44" s="6"/>
      <c r="T44" s="6"/>
      <c r="U44" s="6"/>
      <c r="V44" s="6"/>
      <c r="W44" s="6"/>
      <c r="X44" s="6"/>
      <c r="Y44" s="6"/>
      <c r="Z44" s="9"/>
    </row>
    <row r="45" spans="1:27" x14ac:dyDescent="0.25">
      <c r="A45" s="376" t="s">
        <v>213</v>
      </c>
      <c r="B45" s="377"/>
      <c r="C45" s="408"/>
      <c r="D45" s="409"/>
      <c r="E45" s="32"/>
      <c r="F45" s="6"/>
      <c r="G45" s="6"/>
      <c r="H45" s="6"/>
      <c r="I45" s="6"/>
      <c r="J45" s="6"/>
      <c r="K45" s="6"/>
      <c r="L45" s="6"/>
      <c r="M45" s="6"/>
      <c r="N45" s="6"/>
      <c r="O45" s="6"/>
      <c r="P45" s="6"/>
      <c r="Q45" s="6"/>
      <c r="R45" s="6"/>
      <c r="S45" s="6"/>
      <c r="T45" s="6"/>
      <c r="U45" s="6"/>
      <c r="V45" s="6"/>
      <c r="W45" s="6"/>
      <c r="X45" s="6"/>
      <c r="Y45" s="6"/>
      <c r="Z45" s="8"/>
    </row>
    <row r="46" spans="1:27" x14ac:dyDescent="0.25">
      <c r="A46" s="344"/>
      <c r="B46" s="345"/>
      <c r="C46" s="408"/>
      <c r="D46" s="409"/>
      <c r="E46" s="32"/>
      <c r="F46" s="6"/>
      <c r="G46" s="6"/>
      <c r="H46" s="6"/>
      <c r="I46" s="6"/>
      <c r="J46" s="6"/>
      <c r="K46" s="6"/>
      <c r="L46" s="6"/>
      <c r="M46" s="6"/>
      <c r="N46" s="6"/>
      <c r="O46" s="6"/>
      <c r="P46" s="6"/>
      <c r="Q46" s="6"/>
      <c r="R46" s="6"/>
      <c r="S46" s="6"/>
      <c r="T46" s="6"/>
      <c r="U46" s="6"/>
      <c r="V46" s="6"/>
      <c r="W46" s="6"/>
      <c r="X46" s="6"/>
      <c r="Y46" s="6"/>
      <c r="Z46" s="8"/>
    </row>
    <row r="47" spans="1:27" x14ac:dyDescent="0.25">
      <c r="A47" s="344"/>
      <c r="B47" s="345"/>
      <c r="C47" s="408"/>
      <c r="D47" s="409"/>
      <c r="E47" s="32"/>
      <c r="F47" s="6"/>
      <c r="G47" s="6"/>
      <c r="H47" s="6"/>
      <c r="I47" s="6"/>
      <c r="J47" s="6"/>
      <c r="K47" s="417" t="s">
        <v>9</v>
      </c>
      <c r="L47" s="417"/>
      <c r="M47" s="417"/>
      <c r="N47" s="417"/>
      <c r="O47" s="417"/>
      <c r="P47" s="417"/>
      <c r="Q47" s="417"/>
      <c r="R47" s="417"/>
      <c r="S47" s="417"/>
      <c r="T47" s="417"/>
      <c r="U47" s="417"/>
      <c r="V47" s="417"/>
      <c r="W47" s="417"/>
      <c r="X47" s="417"/>
      <c r="Y47" s="417"/>
      <c r="Z47" s="418"/>
    </row>
    <row r="48" spans="1:27" s="1" customFormat="1" x14ac:dyDescent="0.25">
      <c r="A48" s="350"/>
      <c r="B48" s="351"/>
      <c r="C48" s="435"/>
      <c r="D48" s="436"/>
      <c r="E48" s="33"/>
      <c r="F48" s="34"/>
      <c r="G48" s="34"/>
      <c r="H48" s="34"/>
      <c r="I48" s="34"/>
      <c r="J48" s="34"/>
      <c r="K48" s="415" t="s">
        <v>8</v>
      </c>
      <c r="L48" s="415"/>
      <c r="M48" s="415"/>
      <c r="N48" s="415"/>
      <c r="O48" s="415"/>
      <c r="P48" s="415"/>
      <c r="Q48" s="415"/>
      <c r="R48" s="415"/>
      <c r="S48" s="415"/>
      <c r="T48" s="415"/>
      <c r="U48" s="415"/>
      <c r="V48" s="415"/>
      <c r="W48" s="415"/>
      <c r="X48" s="415"/>
      <c r="Y48" s="415"/>
      <c r="Z48" s="416"/>
    </row>
  </sheetData>
  <mergeCells count="217">
    <mergeCell ref="E27:F2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A35:B35"/>
    <mergeCell ref="C35:D35"/>
    <mergeCell ref="E35:F35"/>
    <mergeCell ref="G35:H35"/>
    <mergeCell ref="I35:J35"/>
    <mergeCell ref="K35:R35"/>
    <mergeCell ref="K37:R37"/>
    <mergeCell ref="S37:Z37"/>
    <mergeCell ref="S35:Z35"/>
    <mergeCell ref="K36:L36"/>
    <mergeCell ref="A38:B38"/>
    <mergeCell ref="C38:D38"/>
    <mergeCell ref="E38:F38"/>
    <mergeCell ref="G38:H38"/>
    <mergeCell ref="M36:R36"/>
    <mergeCell ref="S36:T36"/>
    <mergeCell ref="U36:Z36"/>
    <mergeCell ref="A37:B37"/>
    <mergeCell ref="C37:D37"/>
    <mergeCell ref="E37:F37"/>
    <mergeCell ref="G37:H37"/>
    <mergeCell ref="I37:J37"/>
    <mergeCell ref="E40:F40"/>
    <mergeCell ref="G40:H40"/>
    <mergeCell ref="I40:J40"/>
    <mergeCell ref="K40:R40"/>
    <mergeCell ref="S40:Z40"/>
    <mergeCell ref="A39:B39"/>
    <mergeCell ref="C39:D39"/>
    <mergeCell ref="E39:F39"/>
    <mergeCell ref="G39:H39"/>
    <mergeCell ref="I39:J39"/>
    <mergeCell ref="K39:R39"/>
    <mergeCell ref="K41:R41"/>
    <mergeCell ref="E28:F28"/>
    <mergeCell ref="K42:R42"/>
    <mergeCell ref="A48:B48"/>
    <mergeCell ref="C48:D48"/>
    <mergeCell ref="K48:Z48"/>
    <mergeCell ref="A44:B44"/>
    <mergeCell ref="C44:D44"/>
    <mergeCell ref="A45:B45"/>
    <mergeCell ref="C45:D45"/>
    <mergeCell ref="A46:B46"/>
    <mergeCell ref="C46:D46"/>
    <mergeCell ref="A47:B47"/>
    <mergeCell ref="C47:D47"/>
    <mergeCell ref="K47:Z47"/>
    <mergeCell ref="E42:F42"/>
    <mergeCell ref="A42:B42"/>
    <mergeCell ref="G42:H42"/>
    <mergeCell ref="I38:J38"/>
    <mergeCell ref="K38:R38"/>
    <mergeCell ref="S38:Z38"/>
    <mergeCell ref="S39:Z39"/>
    <mergeCell ref="A40:B40"/>
    <mergeCell ref="C40:D40"/>
  </mergeCells>
  <phoneticPr fontId="1" type="noConversion"/>
  <conditionalFormatting sqref="A10 C10 E10 G10 K10 S10 A16 C16 E16 G16 K16 S16 A22 C22 E22 G22 K22 S22 A30 C30 E30 G30 K30 S30 A36 C36 E36 G36 K36 S36 A43 C43">
    <cfRule type="expression" dxfId="119" priority="3">
      <formula>MONTH(A10)&lt;&gt;MONTH($A$1)</formula>
    </cfRule>
    <cfRule type="expression" dxfId="118" priority="4">
      <formula>OR(WEEKDAY(A10,1)=1,WEEKDAY(A10,1)=7)</formula>
    </cfRule>
  </conditionalFormatting>
  <conditionalFormatting sqref="I10 I16 I22 I30 I36">
    <cfRule type="expression" dxfId="117" priority="1">
      <formula>MONTH(I10)&lt;&gt;MONTH($A$1)</formula>
    </cfRule>
    <cfRule type="expression" dxfId="116" priority="2">
      <formula>OR(WEEKDAY(I10,1)=1,WEEKDAY(I10,1)=7)</formula>
    </cfRule>
  </conditionalFormatting>
  <hyperlinks>
    <hyperlink ref="K48" r:id="rId1" xr:uid="{00000000-0004-0000-0300-000000000000}"/>
    <hyperlink ref="K47:Z47" r:id="rId2" display="Calendar Templates by Vertex42" xr:uid="{00000000-0004-0000-0300-000001000000}"/>
    <hyperlink ref="K48:Z48" r:id="rId3" display="https://www.vertex42.com/calendars/" xr:uid="{00000000-0004-0000-0300-000002000000}"/>
  </hyperlinks>
  <printOptions horizontalCentered="1"/>
  <pageMargins left="0.5" right="0.5" top="0.25" bottom="0.25" header="0.25" footer="0.25"/>
  <pageSetup paperSize="9" scale="91"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6"/>
  <sheetViews>
    <sheetView showGridLines="0" workbookViewId="0">
      <selection activeCell="S34" sqref="S34:Z34"/>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DATE(Setup!D5,Setup!D7+3,1)</f>
        <v>44075</v>
      </c>
      <c r="B1" s="371"/>
      <c r="C1" s="371"/>
      <c r="D1" s="371"/>
      <c r="E1" s="371"/>
      <c r="F1" s="371"/>
      <c r="G1" s="371"/>
      <c r="H1" s="371"/>
      <c r="I1" s="25"/>
      <c r="J1" s="25"/>
      <c r="K1" s="372">
        <f>DATE(YEAR(A1),MONTH(A1)-1,1)</f>
        <v>44044</v>
      </c>
      <c r="L1" s="372"/>
      <c r="M1" s="372"/>
      <c r="N1" s="372"/>
      <c r="O1" s="372"/>
      <c r="P1" s="372"/>
      <c r="Q1" s="372"/>
      <c r="S1" s="372">
        <f>DATE(YEAR(A1),MONTH(A1)+1,1)</f>
        <v>44105</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t="str">
        <f t="shared" ref="K3:Q8" si="0">IF(MONTH($K$1)&lt;&gt;MONTH($K$1-(WEEKDAY($K$1,1)-(start_day-1))-IF((WEEKDAY($K$1,1)-(start_day-1))&lt;=0,7,0)+(ROW(K3)-ROW($K$3))*7+(COLUMN(K3)-COLUMN($K$3)+1)),"",$K$1-(WEEKDAY($K$1,1)-(start_day-1))-IF((WEEKDAY($K$1,1)-(start_day-1))&lt;=0,7,0)+(ROW(K3)-ROW($K$3))*7+(COLUMN(K3)-COLUMN($K$3)+1))</f>
        <v/>
      </c>
      <c r="L3" s="36" t="str">
        <f t="shared" si="0"/>
        <v/>
      </c>
      <c r="M3" s="36" t="str">
        <f t="shared" si="0"/>
        <v/>
      </c>
      <c r="N3" s="36" t="str">
        <f t="shared" si="0"/>
        <v/>
      </c>
      <c r="O3" s="36" t="str">
        <f t="shared" si="0"/>
        <v/>
      </c>
      <c r="P3" s="36">
        <f t="shared" si="0"/>
        <v>44044</v>
      </c>
      <c r="Q3" s="36">
        <f t="shared" si="0"/>
        <v>44045</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f t="shared" si="1"/>
        <v>44105</v>
      </c>
      <c r="W3" s="36">
        <f t="shared" si="1"/>
        <v>44106</v>
      </c>
      <c r="X3" s="36">
        <f t="shared" si="1"/>
        <v>44107</v>
      </c>
      <c r="Y3" s="36">
        <f t="shared" si="1"/>
        <v>44108</v>
      </c>
    </row>
    <row r="4" spans="1:27" s="4" customFormat="1" ht="9" customHeight="1" x14ac:dyDescent="0.2">
      <c r="A4" s="371"/>
      <c r="B4" s="371"/>
      <c r="C4" s="371"/>
      <c r="D4" s="371"/>
      <c r="E4" s="371"/>
      <c r="F4" s="371"/>
      <c r="G4" s="371"/>
      <c r="H4" s="371"/>
      <c r="I4" s="25"/>
      <c r="J4" s="25"/>
      <c r="K4" s="36">
        <f t="shared" si="0"/>
        <v>44046</v>
      </c>
      <c r="L4" s="36">
        <f t="shared" si="0"/>
        <v>44047</v>
      </c>
      <c r="M4" s="36">
        <f t="shared" si="0"/>
        <v>44048</v>
      </c>
      <c r="N4" s="36">
        <f t="shared" si="0"/>
        <v>44049</v>
      </c>
      <c r="O4" s="36">
        <f t="shared" si="0"/>
        <v>44050</v>
      </c>
      <c r="P4" s="36">
        <f t="shared" si="0"/>
        <v>44051</v>
      </c>
      <c r="Q4" s="36">
        <f t="shared" si="0"/>
        <v>44052</v>
      </c>
      <c r="R4" s="3"/>
      <c r="S4" s="36">
        <f t="shared" si="1"/>
        <v>44109</v>
      </c>
      <c r="T4" s="36">
        <f t="shared" si="1"/>
        <v>44110</v>
      </c>
      <c r="U4" s="36">
        <f t="shared" si="1"/>
        <v>44111</v>
      </c>
      <c r="V4" s="36">
        <f t="shared" si="1"/>
        <v>44112</v>
      </c>
      <c r="W4" s="36">
        <f t="shared" si="1"/>
        <v>44113</v>
      </c>
      <c r="X4" s="36">
        <f t="shared" si="1"/>
        <v>44114</v>
      </c>
      <c r="Y4" s="36">
        <f t="shared" si="1"/>
        <v>44115</v>
      </c>
    </row>
    <row r="5" spans="1:27" s="4" customFormat="1" ht="9" customHeight="1" x14ac:dyDescent="0.2">
      <c r="A5" s="371"/>
      <c r="B5" s="371"/>
      <c r="C5" s="371"/>
      <c r="D5" s="371"/>
      <c r="E5" s="371"/>
      <c r="F5" s="371"/>
      <c r="G5" s="371"/>
      <c r="H5" s="371"/>
      <c r="I5" s="25"/>
      <c r="J5" s="25"/>
      <c r="K5" s="36">
        <f t="shared" si="0"/>
        <v>44053</v>
      </c>
      <c r="L5" s="36">
        <f t="shared" si="0"/>
        <v>44054</v>
      </c>
      <c r="M5" s="36">
        <f t="shared" si="0"/>
        <v>44055</v>
      </c>
      <c r="N5" s="36">
        <f t="shared" si="0"/>
        <v>44056</v>
      </c>
      <c r="O5" s="36">
        <f t="shared" si="0"/>
        <v>44057</v>
      </c>
      <c r="P5" s="36">
        <f t="shared" si="0"/>
        <v>44058</v>
      </c>
      <c r="Q5" s="36">
        <f t="shared" si="0"/>
        <v>44059</v>
      </c>
      <c r="R5" s="3"/>
      <c r="S5" s="36">
        <f t="shared" si="1"/>
        <v>44116</v>
      </c>
      <c r="T5" s="36">
        <f t="shared" si="1"/>
        <v>44117</v>
      </c>
      <c r="U5" s="36">
        <f t="shared" si="1"/>
        <v>44118</v>
      </c>
      <c r="V5" s="36">
        <f t="shared" si="1"/>
        <v>44119</v>
      </c>
      <c r="W5" s="36">
        <f t="shared" si="1"/>
        <v>44120</v>
      </c>
      <c r="X5" s="36">
        <f t="shared" si="1"/>
        <v>44121</v>
      </c>
      <c r="Y5" s="36">
        <f t="shared" si="1"/>
        <v>44122</v>
      </c>
    </row>
    <row r="6" spans="1:27" s="4" customFormat="1" ht="9" customHeight="1" x14ac:dyDescent="0.2">
      <c r="A6" s="371"/>
      <c r="B6" s="371"/>
      <c r="C6" s="371"/>
      <c r="D6" s="371"/>
      <c r="E6" s="371"/>
      <c r="F6" s="371"/>
      <c r="G6" s="371"/>
      <c r="H6" s="371"/>
      <c r="I6" s="25"/>
      <c r="J6" s="25"/>
      <c r="K6" s="36">
        <f t="shared" si="0"/>
        <v>44060</v>
      </c>
      <c r="L6" s="36">
        <f t="shared" si="0"/>
        <v>44061</v>
      </c>
      <c r="M6" s="36">
        <f t="shared" si="0"/>
        <v>44062</v>
      </c>
      <c r="N6" s="36">
        <f t="shared" si="0"/>
        <v>44063</v>
      </c>
      <c r="O6" s="36">
        <f t="shared" si="0"/>
        <v>44064</v>
      </c>
      <c r="P6" s="36">
        <f t="shared" si="0"/>
        <v>44065</v>
      </c>
      <c r="Q6" s="36">
        <f t="shared" si="0"/>
        <v>44066</v>
      </c>
      <c r="R6" s="3"/>
      <c r="S6" s="36">
        <f t="shared" si="1"/>
        <v>44123</v>
      </c>
      <c r="T6" s="36">
        <f t="shared" si="1"/>
        <v>44124</v>
      </c>
      <c r="U6" s="36">
        <f t="shared" si="1"/>
        <v>44125</v>
      </c>
      <c r="V6" s="36">
        <f t="shared" si="1"/>
        <v>44126</v>
      </c>
      <c r="W6" s="36">
        <f t="shared" si="1"/>
        <v>44127</v>
      </c>
      <c r="X6" s="36">
        <f t="shared" si="1"/>
        <v>44128</v>
      </c>
      <c r="Y6" s="36">
        <f t="shared" si="1"/>
        <v>44129</v>
      </c>
    </row>
    <row r="7" spans="1:27" s="4" customFormat="1" ht="9" customHeight="1" x14ac:dyDescent="0.2">
      <c r="A7" s="371"/>
      <c r="B7" s="371"/>
      <c r="C7" s="371"/>
      <c r="D7" s="371"/>
      <c r="E7" s="371"/>
      <c r="F7" s="371"/>
      <c r="G7" s="371"/>
      <c r="H7" s="371"/>
      <c r="I7" s="25"/>
      <c r="J7" s="25"/>
      <c r="K7" s="36">
        <f t="shared" si="0"/>
        <v>44067</v>
      </c>
      <c r="L7" s="36">
        <f t="shared" si="0"/>
        <v>44068</v>
      </c>
      <c r="M7" s="36">
        <f t="shared" si="0"/>
        <v>44069</v>
      </c>
      <c r="N7" s="36">
        <f t="shared" si="0"/>
        <v>44070</v>
      </c>
      <c r="O7" s="36">
        <f t="shared" si="0"/>
        <v>44071</v>
      </c>
      <c r="P7" s="36">
        <f t="shared" si="0"/>
        <v>44072</v>
      </c>
      <c r="Q7" s="36">
        <f t="shared" si="0"/>
        <v>44073</v>
      </c>
      <c r="R7" s="3"/>
      <c r="S7" s="36">
        <f t="shared" si="1"/>
        <v>44130</v>
      </c>
      <c r="T7" s="36">
        <f t="shared" si="1"/>
        <v>44131</v>
      </c>
      <c r="U7" s="36">
        <f t="shared" si="1"/>
        <v>44132</v>
      </c>
      <c r="V7" s="36">
        <f t="shared" si="1"/>
        <v>44133</v>
      </c>
      <c r="W7" s="36">
        <f t="shared" si="1"/>
        <v>44134</v>
      </c>
      <c r="X7" s="36">
        <f t="shared" si="1"/>
        <v>44135</v>
      </c>
      <c r="Y7" s="36" t="str">
        <f t="shared" si="1"/>
        <v/>
      </c>
    </row>
    <row r="8" spans="1:27" s="5" customFormat="1" ht="9" customHeight="1" x14ac:dyDescent="0.25">
      <c r="A8" s="44"/>
      <c r="B8" s="44"/>
      <c r="C8" s="44"/>
      <c r="D8" s="44"/>
      <c r="E8" s="44"/>
      <c r="F8" s="44"/>
      <c r="G8" s="44"/>
      <c r="H8" s="44"/>
      <c r="I8" s="43"/>
      <c r="J8" s="43"/>
      <c r="K8" s="36">
        <f t="shared" si="0"/>
        <v>44074</v>
      </c>
      <c r="L8" s="36" t="str">
        <f t="shared" si="0"/>
        <v/>
      </c>
      <c r="M8" s="36" t="str">
        <f t="shared" si="0"/>
        <v/>
      </c>
      <c r="N8" s="36" t="str">
        <f t="shared" si="0"/>
        <v/>
      </c>
      <c r="O8" s="36" t="str">
        <f t="shared" si="0"/>
        <v/>
      </c>
      <c r="P8" s="36" t="str">
        <f t="shared" si="0"/>
        <v/>
      </c>
      <c r="Q8" s="36" t="str">
        <f t="shared" si="0"/>
        <v/>
      </c>
      <c r="R8" s="37"/>
      <c r="S8" s="36" t="str">
        <f t="shared" si="1"/>
        <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44074</v>
      </c>
      <c r="B9" s="374"/>
      <c r="C9" s="374">
        <f>C10</f>
        <v>44075</v>
      </c>
      <c r="D9" s="374"/>
      <c r="E9" s="374">
        <f>E10</f>
        <v>44076</v>
      </c>
      <c r="F9" s="374"/>
      <c r="G9" s="374">
        <f>G10</f>
        <v>44077</v>
      </c>
      <c r="H9" s="374"/>
      <c r="I9" s="374">
        <f>I10</f>
        <v>44078</v>
      </c>
      <c r="J9" s="374"/>
      <c r="K9" s="374">
        <f>K10</f>
        <v>44079</v>
      </c>
      <c r="L9" s="374"/>
      <c r="M9" s="374"/>
      <c r="N9" s="374"/>
      <c r="O9" s="374"/>
      <c r="P9" s="374"/>
      <c r="Q9" s="374"/>
      <c r="R9" s="374"/>
      <c r="S9" s="374">
        <f>S10</f>
        <v>44080</v>
      </c>
      <c r="T9" s="374"/>
      <c r="U9" s="374"/>
      <c r="V9" s="374"/>
      <c r="W9" s="374"/>
      <c r="X9" s="374"/>
      <c r="Y9" s="374"/>
      <c r="Z9" s="375"/>
    </row>
    <row r="10" spans="1:27" s="1" customFormat="1" ht="18.5" x14ac:dyDescent="0.25">
      <c r="A10" s="28">
        <f>$A$1-(WEEKDAY($A$1,1)-(start_day-1))-IF((WEEKDAY($A$1,1)-(start_day-1))&lt;=0,7,0)+1</f>
        <v>44074</v>
      </c>
      <c r="B10" s="29"/>
      <c r="C10" s="26">
        <f>A10+1</f>
        <v>44075</v>
      </c>
      <c r="D10" s="27"/>
      <c r="E10" s="26">
        <f>C10+1</f>
        <v>44076</v>
      </c>
      <c r="F10" s="27"/>
      <c r="G10" s="26">
        <f>E10+1</f>
        <v>44077</v>
      </c>
      <c r="H10" s="27"/>
      <c r="I10" s="26">
        <f>G10+1</f>
        <v>44078</v>
      </c>
      <c r="J10" s="27"/>
      <c r="K10" s="462">
        <f>I10+1</f>
        <v>44079</v>
      </c>
      <c r="L10" s="463"/>
      <c r="M10" s="446"/>
      <c r="N10" s="446"/>
      <c r="O10" s="446"/>
      <c r="P10" s="446"/>
      <c r="Q10" s="446"/>
      <c r="R10" s="447"/>
      <c r="S10" s="364">
        <f>K10+1</f>
        <v>44080</v>
      </c>
      <c r="T10" s="365"/>
      <c r="U10" s="366"/>
      <c r="V10" s="366"/>
      <c r="W10" s="366"/>
      <c r="X10" s="366"/>
      <c r="Y10" s="366"/>
      <c r="Z10" s="367"/>
    </row>
    <row r="11" spans="1:27" s="1" customFormat="1" x14ac:dyDescent="0.25">
      <c r="A11" s="376" t="s">
        <v>212</v>
      </c>
      <c r="B11" s="377"/>
      <c r="C11" s="408" t="s">
        <v>230</v>
      </c>
      <c r="D11" s="409"/>
      <c r="E11" s="408" t="s">
        <v>56</v>
      </c>
      <c r="F11" s="409"/>
      <c r="G11" s="408" t="s">
        <v>57</v>
      </c>
      <c r="H11" s="409"/>
      <c r="I11" s="467" t="s">
        <v>150</v>
      </c>
      <c r="J11" s="468"/>
      <c r="K11" s="467" t="s">
        <v>22</v>
      </c>
      <c r="L11" s="487"/>
      <c r="M11" s="487"/>
      <c r="N11" s="487"/>
      <c r="O11" s="487"/>
      <c r="P11" s="487"/>
      <c r="Q11" s="487"/>
      <c r="R11" s="468"/>
      <c r="S11" s="456" t="s">
        <v>22</v>
      </c>
      <c r="T11" s="457"/>
      <c r="U11" s="457"/>
      <c r="V11" s="457"/>
      <c r="W11" s="457"/>
      <c r="X11" s="457"/>
      <c r="Y11" s="457"/>
      <c r="Z11" s="458"/>
    </row>
    <row r="12" spans="1:27" s="1" customFormat="1" x14ac:dyDescent="0.25">
      <c r="A12" s="376" t="s">
        <v>213</v>
      </c>
      <c r="B12" s="377"/>
      <c r="C12" s="408"/>
      <c r="D12" s="409"/>
      <c r="E12" s="453" t="s">
        <v>263</v>
      </c>
      <c r="F12" s="455"/>
      <c r="G12" s="408" t="s">
        <v>26</v>
      </c>
      <c r="H12" s="409"/>
      <c r="I12" s="453" t="s">
        <v>269</v>
      </c>
      <c r="J12" s="455"/>
      <c r="K12" s="467" t="s">
        <v>150</v>
      </c>
      <c r="L12" s="487"/>
      <c r="M12" s="487"/>
      <c r="N12" s="487"/>
      <c r="O12" s="487"/>
      <c r="P12" s="487"/>
      <c r="Q12" s="487"/>
      <c r="R12" s="468"/>
      <c r="S12" s="456" t="s">
        <v>150</v>
      </c>
      <c r="T12" s="457"/>
      <c r="U12" s="457"/>
      <c r="V12" s="457"/>
      <c r="W12" s="457"/>
      <c r="X12" s="457"/>
      <c r="Y12" s="457"/>
      <c r="Z12" s="458"/>
    </row>
    <row r="13" spans="1:27" s="1" customFormat="1" x14ac:dyDescent="0.25">
      <c r="A13" s="344"/>
      <c r="B13" s="345"/>
      <c r="C13" s="408"/>
      <c r="D13" s="409"/>
      <c r="E13" s="408" t="s">
        <v>34</v>
      </c>
      <c r="F13" s="409"/>
      <c r="G13" s="453"/>
      <c r="H13" s="455"/>
      <c r="I13" s="467"/>
      <c r="J13" s="468"/>
      <c r="K13" s="421" t="s">
        <v>120</v>
      </c>
      <c r="L13" s="448"/>
      <c r="M13" s="448"/>
      <c r="N13" s="448"/>
      <c r="O13" s="448"/>
      <c r="P13" s="448"/>
      <c r="Q13" s="448"/>
      <c r="R13" s="429"/>
      <c r="S13" s="378" t="s">
        <v>121</v>
      </c>
      <c r="T13" s="379"/>
      <c r="U13" s="379"/>
      <c r="V13" s="379"/>
      <c r="W13" s="379"/>
      <c r="X13" s="379"/>
      <c r="Y13" s="379"/>
      <c r="Z13" s="380"/>
    </row>
    <row r="14" spans="1:27" s="1" customFormat="1" x14ac:dyDescent="0.25">
      <c r="A14" s="344"/>
      <c r="B14" s="345"/>
      <c r="C14" s="408"/>
      <c r="D14" s="409"/>
      <c r="E14" s="408" t="s">
        <v>274</v>
      </c>
      <c r="F14" s="409"/>
      <c r="G14" s="408"/>
      <c r="H14" s="409"/>
      <c r="I14" s="408"/>
      <c r="J14" s="409"/>
      <c r="K14" s="421"/>
      <c r="L14" s="448"/>
      <c r="M14" s="448"/>
      <c r="N14" s="448"/>
      <c r="O14" s="448"/>
      <c r="P14" s="448"/>
      <c r="Q14" s="448"/>
      <c r="R14" s="429"/>
      <c r="S14" s="378" t="s">
        <v>122</v>
      </c>
      <c r="T14" s="379"/>
      <c r="U14" s="379"/>
      <c r="V14" s="379"/>
      <c r="W14" s="379"/>
      <c r="X14" s="379"/>
      <c r="Y14" s="379"/>
      <c r="Z14" s="380"/>
    </row>
    <row r="15" spans="1:27" s="1" customFormat="1" x14ac:dyDescent="0.25">
      <c r="A15" s="344"/>
      <c r="B15" s="345"/>
      <c r="C15" s="408"/>
      <c r="D15" s="409"/>
      <c r="E15" s="453"/>
      <c r="F15" s="455"/>
      <c r="G15" s="408"/>
      <c r="H15" s="409"/>
      <c r="I15" s="408"/>
      <c r="J15" s="409"/>
      <c r="K15" s="469"/>
      <c r="L15" s="495"/>
      <c r="M15" s="495"/>
      <c r="N15" s="495"/>
      <c r="O15" s="495"/>
      <c r="P15" s="495"/>
      <c r="Q15" s="495"/>
      <c r="R15" s="470"/>
      <c r="S15" s="376" t="s">
        <v>137</v>
      </c>
      <c r="T15" s="377"/>
      <c r="U15" s="377"/>
      <c r="V15" s="377"/>
      <c r="W15" s="377"/>
      <c r="X15" s="377"/>
      <c r="Y15" s="377"/>
      <c r="Z15" s="399"/>
    </row>
    <row r="16" spans="1:27" s="2" customFormat="1" ht="13.25" customHeight="1" x14ac:dyDescent="0.25">
      <c r="A16" s="350"/>
      <c r="B16" s="351"/>
      <c r="C16" s="435"/>
      <c r="D16" s="436"/>
      <c r="E16" s="435"/>
      <c r="F16" s="436"/>
      <c r="G16" s="435"/>
      <c r="H16" s="436"/>
      <c r="I16" s="435"/>
      <c r="J16" s="436"/>
      <c r="K16" s="484"/>
      <c r="L16" s="485"/>
      <c r="M16" s="485"/>
      <c r="N16" s="485"/>
      <c r="O16" s="485"/>
      <c r="P16" s="485"/>
      <c r="Q16" s="485"/>
      <c r="R16" s="486"/>
      <c r="S16" s="376"/>
      <c r="T16" s="377"/>
      <c r="U16" s="377"/>
      <c r="V16" s="377"/>
      <c r="W16" s="377"/>
      <c r="X16" s="377"/>
      <c r="Y16" s="377"/>
      <c r="Z16" s="399"/>
      <c r="AA16" s="1"/>
    </row>
    <row r="17" spans="1:27" s="1" customFormat="1" ht="18.5" x14ac:dyDescent="0.25">
      <c r="A17" s="28">
        <f>S10+1</f>
        <v>44081</v>
      </c>
      <c r="B17" s="29"/>
      <c r="C17" s="26">
        <f>A17+1</f>
        <v>44082</v>
      </c>
      <c r="D17" s="27"/>
      <c r="E17" s="26">
        <f>C17+1</f>
        <v>44083</v>
      </c>
      <c r="F17" s="27"/>
      <c r="G17" s="26">
        <f>E17+1</f>
        <v>44084</v>
      </c>
      <c r="H17" s="27"/>
      <c r="I17" s="26">
        <f>G17+1</f>
        <v>44085</v>
      </c>
      <c r="J17" s="27"/>
      <c r="K17" s="462">
        <f>I17+1</f>
        <v>44086</v>
      </c>
      <c r="L17" s="463"/>
      <c r="M17" s="446"/>
      <c r="N17" s="446"/>
      <c r="O17" s="446"/>
      <c r="P17" s="446"/>
      <c r="Q17" s="446"/>
      <c r="R17" s="447"/>
      <c r="S17" s="364">
        <f>K17+1</f>
        <v>44087</v>
      </c>
      <c r="T17" s="365"/>
      <c r="U17" s="366"/>
      <c r="V17" s="366"/>
      <c r="W17" s="366"/>
      <c r="X17" s="366"/>
      <c r="Y17" s="366"/>
      <c r="Z17" s="367"/>
    </row>
    <row r="18" spans="1:27" s="1" customFormat="1" x14ac:dyDescent="0.25">
      <c r="A18" s="344" t="s">
        <v>52</v>
      </c>
      <c r="B18" s="345"/>
      <c r="C18" s="408" t="s">
        <v>58</v>
      </c>
      <c r="D18" s="409"/>
      <c r="E18" s="408" t="s">
        <v>23</v>
      </c>
      <c r="F18" s="409"/>
      <c r="G18" s="408" t="s">
        <v>151</v>
      </c>
      <c r="H18" s="409"/>
      <c r="I18" s="467" t="s">
        <v>151</v>
      </c>
      <c r="J18" s="468"/>
      <c r="K18" s="467" t="s">
        <v>151</v>
      </c>
      <c r="L18" s="487"/>
      <c r="M18" s="487"/>
      <c r="N18" s="487"/>
      <c r="O18" s="487"/>
      <c r="P18" s="487"/>
      <c r="Q18" s="487"/>
      <c r="R18" s="468"/>
      <c r="S18" s="456" t="s">
        <v>151</v>
      </c>
      <c r="T18" s="457"/>
      <c r="U18" s="457"/>
      <c r="V18" s="457"/>
      <c r="W18" s="457"/>
      <c r="X18" s="457"/>
      <c r="Y18" s="457"/>
      <c r="Z18" s="458"/>
    </row>
    <row r="19" spans="1:27" s="1" customFormat="1" x14ac:dyDescent="0.25">
      <c r="A19" s="378"/>
      <c r="B19" s="379"/>
      <c r="C19" s="408"/>
      <c r="D19" s="409"/>
      <c r="E19" s="408" t="s">
        <v>59</v>
      </c>
      <c r="F19" s="409"/>
      <c r="G19" s="408" t="s">
        <v>273</v>
      </c>
      <c r="H19" s="409"/>
      <c r="I19" s="408" t="s">
        <v>231</v>
      </c>
      <c r="J19" s="409"/>
      <c r="K19" s="408" t="s">
        <v>231</v>
      </c>
      <c r="L19" s="442"/>
      <c r="M19" s="442"/>
      <c r="N19" s="442"/>
      <c r="O19" s="442"/>
      <c r="P19" s="442"/>
      <c r="Q19" s="442"/>
      <c r="R19" s="409"/>
      <c r="S19" s="344" t="s">
        <v>231</v>
      </c>
      <c r="T19" s="345"/>
      <c r="U19" s="345"/>
      <c r="V19" s="345"/>
      <c r="W19" s="345"/>
      <c r="X19" s="345"/>
      <c r="Y19" s="345"/>
      <c r="Z19" s="359"/>
    </row>
    <row r="20" spans="1:27" s="1" customFormat="1" x14ac:dyDescent="0.25">
      <c r="A20" s="344"/>
      <c r="B20" s="345"/>
      <c r="C20" s="408"/>
      <c r="D20" s="409"/>
      <c r="E20" s="408" t="s">
        <v>34</v>
      </c>
      <c r="F20" s="409"/>
      <c r="G20" s="408"/>
      <c r="H20" s="409"/>
      <c r="I20" s="421" t="s">
        <v>124</v>
      </c>
      <c r="J20" s="429"/>
      <c r="K20" s="421" t="s">
        <v>158</v>
      </c>
      <c r="L20" s="448"/>
      <c r="M20" s="448"/>
      <c r="N20" s="448"/>
      <c r="O20" s="448"/>
      <c r="P20" s="448"/>
      <c r="Q20" s="448"/>
      <c r="R20" s="429"/>
      <c r="S20" s="376" t="s">
        <v>159</v>
      </c>
      <c r="T20" s="506"/>
      <c r="U20" s="506"/>
      <c r="V20" s="506"/>
      <c r="W20" s="506"/>
      <c r="X20" s="506"/>
      <c r="Y20" s="506"/>
      <c r="Z20" s="399"/>
    </row>
    <row r="21" spans="1:27" s="1" customFormat="1" x14ac:dyDescent="0.25">
      <c r="A21" s="344"/>
      <c r="B21" s="345"/>
      <c r="C21" s="408"/>
      <c r="D21" s="409"/>
      <c r="E21" s="421" t="s">
        <v>123</v>
      </c>
      <c r="F21" s="429"/>
      <c r="G21" s="408"/>
      <c r="H21" s="409"/>
      <c r="I21" s="408"/>
      <c r="J21" s="409"/>
      <c r="K21" s="421" t="s">
        <v>194</v>
      </c>
      <c r="L21" s="428"/>
      <c r="M21" s="428"/>
      <c r="N21" s="428"/>
      <c r="O21" s="428"/>
      <c r="P21" s="428"/>
      <c r="Q21" s="428"/>
      <c r="R21" s="429"/>
      <c r="S21" s="507" t="s">
        <v>207</v>
      </c>
      <c r="T21" s="508"/>
      <c r="U21" s="508"/>
      <c r="V21" s="508"/>
      <c r="W21" s="508"/>
      <c r="X21" s="508"/>
      <c r="Y21" s="508"/>
      <c r="Z21" s="509"/>
    </row>
    <row r="22" spans="1:27" s="2" customFormat="1" ht="13.25" customHeight="1" x14ac:dyDescent="0.25">
      <c r="A22" s="350"/>
      <c r="B22" s="351"/>
      <c r="C22" s="435"/>
      <c r="D22" s="436"/>
      <c r="E22" s="474" t="s">
        <v>236</v>
      </c>
      <c r="F22" s="475"/>
      <c r="G22" s="435"/>
      <c r="H22" s="436"/>
      <c r="I22" s="484" t="s">
        <v>143</v>
      </c>
      <c r="J22" s="486"/>
      <c r="K22" s="503" t="s">
        <v>145</v>
      </c>
      <c r="L22" s="504"/>
      <c r="M22" s="504"/>
      <c r="N22" s="504"/>
      <c r="O22" s="504"/>
      <c r="P22" s="504"/>
      <c r="Q22" s="504"/>
      <c r="R22" s="505"/>
      <c r="S22" s="500" t="s">
        <v>246</v>
      </c>
      <c r="T22" s="501"/>
      <c r="U22" s="501"/>
      <c r="V22" s="501"/>
      <c r="W22" s="501"/>
      <c r="X22" s="501"/>
      <c r="Y22" s="501"/>
      <c r="Z22" s="502"/>
      <c r="AA22" s="1"/>
    </row>
    <row r="23" spans="1:27" s="1" customFormat="1" ht="18.5" x14ac:dyDescent="0.25">
      <c r="A23" s="28">
        <f>S17+1</f>
        <v>44088</v>
      </c>
      <c r="B23" s="29"/>
      <c r="C23" s="26">
        <f>A23+1</f>
        <v>44089</v>
      </c>
      <c r="D23" s="27"/>
      <c r="E23" s="26">
        <f>C23+1</f>
        <v>44090</v>
      </c>
      <c r="F23" s="27"/>
      <c r="G23" s="26">
        <f>E23+1</f>
        <v>44091</v>
      </c>
      <c r="H23" s="27"/>
      <c r="I23" s="26">
        <f>G23+1</f>
        <v>44092</v>
      </c>
      <c r="J23" s="27"/>
      <c r="K23" s="462">
        <f>I23+1</f>
        <v>44093</v>
      </c>
      <c r="L23" s="463"/>
      <c r="M23" s="446"/>
      <c r="N23" s="446"/>
      <c r="O23" s="446"/>
      <c r="P23" s="446"/>
      <c r="Q23" s="446"/>
      <c r="R23" s="447"/>
      <c r="S23" s="364">
        <f>K23+1</f>
        <v>44094</v>
      </c>
      <c r="T23" s="365"/>
      <c r="U23" s="366"/>
      <c r="V23" s="366"/>
      <c r="W23" s="366"/>
      <c r="X23" s="366"/>
      <c r="Y23" s="366"/>
      <c r="Z23" s="367"/>
    </row>
    <row r="24" spans="1:27" s="1" customFormat="1" x14ac:dyDescent="0.25">
      <c r="A24" s="344" t="s">
        <v>30</v>
      </c>
      <c r="B24" s="345"/>
      <c r="C24" s="408" t="s">
        <v>125</v>
      </c>
      <c r="D24" s="409"/>
      <c r="E24" s="408" t="s">
        <v>60</v>
      </c>
      <c r="F24" s="409"/>
      <c r="G24" s="408" t="s">
        <v>26</v>
      </c>
      <c r="H24" s="409"/>
      <c r="I24" s="467" t="s">
        <v>152</v>
      </c>
      <c r="J24" s="468"/>
      <c r="K24" s="467" t="s">
        <v>152</v>
      </c>
      <c r="L24" s="487"/>
      <c r="M24" s="487"/>
      <c r="N24" s="487"/>
      <c r="O24" s="487"/>
      <c r="P24" s="487"/>
      <c r="Q24" s="487"/>
      <c r="R24" s="468"/>
      <c r="S24" s="456" t="s">
        <v>152</v>
      </c>
      <c r="T24" s="457"/>
      <c r="U24" s="457"/>
      <c r="V24" s="457"/>
      <c r="W24" s="457"/>
      <c r="X24" s="457"/>
      <c r="Y24" s="457"/>
      <c r="Z24" s="458"/>
    </row>
    <row r="25" spans="1:27" s="1" customFormat="1" x14ac:dyDescent="0.25">
      <c r="A25" s="378" t="s">
        <v>264</v>
      </c>
      <c r="B25" s="379"/>
      <c r="C25" s="408"/>
      <c r="D25" s="409"/>
      <c r="E25" s="408" t="s">
        <v>61</v>
      </c>
      <c r="F25" s="409"/>
      <c r="G25" s="453" t="s">
        <v>314</v>
      </c>
      <c r="H25" s="455"/>
      <c r="I25" s="408"/>
      <c r="J25" s="409"/>
      <c r="K25" s="421" t="s">
        <v>64</v>
      </c>
      <c r="L25" s="448"/>
      <c r="M25" s="448"/>
      <c r="N25" s="448"/>
      <c r="O25" s="448"/>
      <c r="P25" s="448"/>
      <c r="Q25" s="448"/>
      <c r="R25" s="429"/>
      <c r="S25" s="378" t="s">
        <v>311</v>
      </c>
      <c r="T25" s="379"/>
      <c r="U25" s="379"/>
      <c r="V25" s="379"/>
      <c r="W25" s="379"/>
      <c r="X25" s="379"/>
      <c r="Y25" s="379"/>
      <c r="Z25" s="380"/>
    </row>
    <row r="26" spans="1:27" s="1" customFormat="1" x14ac:dyDescent="0.25">
      <c r="A26" s="344" t="s">
        <v>265</v>
      </c>
      <c r="B26" s="345"/>
      <c r="C26" s="408"/>
      <c r="D26" s="409"/>
      <c r="E26" s="408" t="s">
        <v>62</v>
      </c>
      <c r="F26" s="409"/>
      <c r="G26" s="453"/>
      <c r="H26" s="455"/>
      <c r="I26" s="408"/>
      <c r="J26" s="409"/>
      <c r="K26" s="421" t="s">
        <v>157</v>
      </c>
      <c r="L26" s="448"/>
      <c r="M26" s="448"/>
      <c r="N26" s="448"/>
      <c r="O26" s="448"/>
      <c r="P26" s="448"/>
      <c r="Q26" s="448"/>
      <c r="R26" s="429"/>
      <c r="S26" s="376"/>
      <c r="T26" s="377"/>
      <c r="U26" s="377"/>
      <c r="V26" s="377"/>
      <c r="W26" s="377"/>
      <c r="X26" s="377"/>
      <c r="Y26" s="377"/>
      <c r="Z26" s="399"/>
    </row>
    <row r="27" spans="1:27" s="1" customFormat="1" x14ac:dyDescent="0.25">
      <c r="A27" s="344" t="s">
        <v>313</v>
      </c>
      <c r="B27" s="345"/>
      <c r="C27" s="408"/>
      <c r="D27" s="409"/>
      <c r="E27" s="408" t="s">
        <v>63</v>
      </c>
      <c r="F27" s="409"/>
      <c r="G27" s="408"/>
      <c r="H27" s="409"/>
      <c r="I27" s="408"/>
      <c r="J27" s="409"/>
      <c r="K27" s="421" t="s">
        <v>126</v>
      </c>
      <c r="L27" s="428"/>
      <c r="M27" s="428"/>
      <c r="N27" s="428"/>
      <c r="O27" s="428"/>
      <c r="P27" s="428"/>
      <c r="Q27" s="428"/>
      <c r="R27" s="429"/>
      <c r="S27" s="344"/>
      <c r="T27" s="345"/>
      <c r="U27" s="345"/>
      <c r="V27" s="345"/>
      <c r="W27" s="345"/>
      <c r="X27" s="345"/>
      <c r="Y27" s="345"/>
      <c r="Z27" s="359"/>
    </row>
    <row r="28" spans="1:27" s="2" customFormat="1" x14ac:dyDescent="0.25">
      <c r="A28" s="350"/>
      <c r="B28" s="351"/>
      <c r="C28" s="435"/>
      <c r="D28" s="436"/>
      <c r="E28" s="437"/>
      <c r="F28" s="438"/>
      <c r="G28" s="435"/>
      <c r="H28" s="436"/>
      <c r="I28" s="435"/>
      <c r="J28" s="436"/>
      <c r="K28" s="435" t="s">
        <v>65</v>
      </c>
      <c r="L28" s="445"/>
      <c r="M28" s="445"/>
      <c r="N28" s="445"/>
      <c r="O28" s="445"/>
      <c r="P28" s="445"/>
      <c r="Q28" s="445"/>
      <c r="R28" s="436"/>
      <c r="S28" s="350"/>
      <c r="T28" s="351"/>
      <c r="U28" s="351"/>
      <c r="V28" s="351"/>
      <c r="W28" s="351"/>
      <c r="X28" s="351"/>
      <c r="Y28" s="351"/>
      <c r="Z28" s="356"/>
      <c r="AA28" s="1"/>
    </row>
    <row r="29" spans="1:27" s="1" customFormat="1" ht="18.5" x14ac:dyDescent="0.25">
      <c r="A29" s="28">
        <f>S23+1</f>
        <v>44095</v>
      </c>
      <c r="B29" s="29"/>
      <c r="C29" s="26">
        <f>A29+1</f>
        <v>44096</v>
      </c>
      <c r="D29" s="27"/>
      <c r="E29" s="26">
        <f>C29+1</f>
        <v>44097</v>
      </c>
      <c r="F29" s="27"/>
      <c r="G29" s="26">
        <f>E29+1</f>
        <v>44098</v>
      </c>
      <c r="H29" s="27"/>
      <c r="I29" s="26">
        <f>G29+1</f>
        <v>44099</v>
      </c>
      <c r="J29" s="27"/>
      <c r="K29" s="462">
        <f>I29+1</f>
        <v>44100</v>
      </c>
      <c r="L29" s="463"/>
      <c r="M29" s="446"/>
      <c r="N29" s="446"/>
      <c r="O29" s="446"/>
      <c r="P29" s="446"/>
      <c r="Q29" s="446"/>
      <c r="R29" s="447"/>
      <c r="S29" s="364">
        <f>K29+1</f>
        <v>44101</v>
      </c>
      <c r="T29" s="365"/>
      <c r="U29" s="366"/>
      <c r="V29" s="366"/>
      <c r="W29" s="366"/>
      <c r="X29" s="366"/>
      <c r="Y29" s="366"/>
      <c r="Z29" s="367"/>
    </row>
    <row r="30" spans="1:27" s="1" customFormat="1" x14ac:dyDescent="0.25">
      <c r="A30" s="344" t="s">
        <v>66</v>
      </c>
      <c r="B30" s="345"/>
      <c r="C30" s="408" t="s">
        <v>69</v>
      </c>
      <c r="D30" s="409"/>
      <c r="E30" s="408" t="s">
        <v>23</v>
      </c>
      <c r="F30" s="409"/>
      <c r="G30" s="408" t="s">
        <v>309</v>
      </c>
      <c r="H30" s="409"/>
      <c r="I30" s="467" t="s">
        <v>154</v>
      </c>
      <c r="J30" s="468"/>
      <c r="K30" s="467" t="s">
        <v>154</v>
      </c>
      <c r="L30" s="487"/>
      <c r="M30" s="487"/>
      <c r="N30" s="487"/>
      <c r="O30" s="487"/>
      <c r="P30" s="487"/>
      <c r="Q30" s="487"/>
      <c r="R30" s="468"/>
      <c r="S30" s="456" t="s">
        <v>154</v>
      </c>
      <c r="T30" s="457"/>
      <c r="U30" s="457"/>
      <c r="V30" s="457"/>
      <c r="W30" s="457"/>
      <c r="X30" s="457"/>
      <c r="Y30" s="457"/>
      <c r="Z30" s="458"/>
    </row>
    <row r="31" spans="1:27" s="1" customFormat="1" x14ac:dyDescent="0.25">
      <c r="A31" s="344" t="s">
        <v>67</v>
      </c>
      <c r="B31" s="345"/>
      <c r="C31" s="408"/>
      <c r="D31" s="409"/>
      <c r="E31" s="408" t="s">
        <v>49</v>
      </c>
      <c r="F31" s="409"/>
      <c r="G31" s="408" t="s">
        <v>310</v>
      </c>
      <c r="H31" s="409"/>
      <c r="I31" s="421" t="s">
        <v>138</v>
      </c>
      <c r="J31" s="429"/>
      <c r="K31" s="408" t="s">
        <v>127</v>
      </c>
      <c r="L31" s="442"/>
      <c r="M31" s="442"/>
      <c r="N31" s="442"/>
      <c r="O31" s="442"/>
      <c r="P31" s="442"/>
      <c r="Q31" s="442"/>
      <c r="R31" s="409"/>
      <c r="S31" s="344" t="s">
        <v>70</v>
      </c>
      <c r="T31" s="345"/>
      <c r="U31" s="345"/>
      <c r="V31" s="345"/>
      <c r="W31" s="345"/>
      <c r="X31" s="345"/>
      <c r="Y31" s="345"/>
      <c r="Z31" s="359"/>
    </row>
    <row r="32" spans="1:27" s="1" customFormat="1" x14ac:dyDescent="0.25">
      <c r="A32" s="344" t="s">
        <v>68</v>
      </c>
      <c r="B32" s="345"/>
      <c r="C32" s="408"/>
      <c r="D32" s="409"/>
      <c r="E32" s="408" t="s">
        <v>63</v>
      </c>
      <c r="F32" s="409"/>
      <c r="G32" s="421"/>
      <c r="H32" s="429"/>
      <c r="I32" s="467"/>
      <c r="J32" s="468"/>
      <c r="K32" s="421" t="s">
        <v>138</v>
      </c>
      <c r="L32" s="448"/>
      <c r="M32" s="448"/>
      <c r="N32" s="448"/>
      <c r="O32" s="448"/>
      <c r="P32" s="448"/>
      <c r="Q32" s="448"/>
      <c r="R32" s="429"/>
      <c r="S32" s="376" t="s">
        <v>71</v>
      </c>
      <c r="T32" s="377"/>
      <c r="U32" s="377"/>
      <c r="V32" s="377"/>
      <c r="W32" s="377"/>
      <c r="X32" s="377"/>
      <c r="Y32" s="377"/>
      <c r="Z32" s="399"/>
    </row>
    <row r="33" spans="1:27" s="1" customFormat="1" x14ac:dyDescent="0.25">
      <c r="A33" s="430" t="s">
        <v>232</v>
      </c>
      <c r="B33" s="431"/>
      <c r="C33" s="408"/>
      <c r="D33" s="409"/>
      <c r="E33" s="453" t="s">
        <v>308</v>
      </c>
      <c r="F33" s="455"/>
      <c r="G33" s="408"/>
      <c r="H33" s="409"/>
      <c r="I33" s="408"/>
      <c r="J33" s="409"/>
      <c r="K33" s="421"/>
      <c r="L33" s="448"/>
      <c r="M33" s="448"/>
      <c r="N33" s="448"/>
      <c r="O33" s="448"/>
      <c r="P33" s="448"/>
      <c r="Q33" s="448"/>
      <c r="R33" s="429"/>
      <c r="S33" s="344" t="s">
        <v>35</v>
      </c>
      <c r="T33" s="345"/>
      <c r="U33" s="345"/>
      <c r="V33" s="345"/>
      <c r="W33" s="345"/>
      <c r="X33" s="345"/>
      <c r="Y33" s="345"/>
      <c r="Z33" s="359"/>
    </row>
    <row r="34" spans="1:27" s="2" customFormat="1" x14ac:dyDescent="0.25">
      <c r="A34" s="350"/>
      <c r="B34" s="351"/>
      <c r="C34" s="435"/>
      <c r="D34" s="436"/>
      <c r="E34" s="484" t="s">
        <v>312</v>
      </c>
      <c r="F34" s="486"/>
      <c r="G34" s="435"/>
      <c r="H34" s="436"/>
      <c r="I34" s="435"/>
      <c r="J34" s="436"/>
      <c r="K34" s="435"/>
      <c r="L34" s="445"/>
      <c r="M34" s="445"/>
      <c r="N34" s="445"/>
      <c r="O34" s="445"/>
      <c r="P34" s="445"/>
      <c r="Q34" s="445"/>
      <c r="R34" s="436"/>
      <c r="S34" s="350"/>
      <c r="T34" s="351"/>
      <c r="U34" s="351"/>
      <c r="V34" s="351"/>
      <c r="W34" s="351"/>
      <c r="X34" s="351"/>
      <c r="Y34" s="351"/>
      <c r="Z34" s="356"/>
      <c r="AA34" s="1"/>
    </row>
    <row r="35" spans="1:27" s="1" customFormat="1" ht="18.5" x14ac:dyDescent="0.25">
      <c r="A35" s="28">
        <f>S29+1</f>
        <v>44102</v>
      </c>
      <c r="B35" s="29"/>
      <c r="C35" s="26">
        <f>A35+1</f>
        <v>44103</v>
      </c>
      <c r="D35" s="27"/>
      <c r="E35" s="26">
        <f>C35+1</f>
        <v>44104</v>
      </c>
      <c r="F35" s="27"/>
      <c r="G35" s="26">
        <f>E35+1</f>
        <v>44105</v>
      </c>
      <c r="H35" s="27"/>
      <c r="I35" s="26">
        <f>G35+1</f>
        <v>44106</v>
      </c>
      <c r="J35" s="27"/>
      <c r="K35" s="462">
        <f>I35+1</f>
        <v>44107</v>
      </c>
      <c r="L35" s="463"/>
      <c r="M35" s="446"/>
      <c r="N35" s="446"/>
      <c r="O35" s="446"/>
      <c r="P35" s="446"/>
      <c r="Q35" s="446"/>
      <c r="R35" s="447"/>
      <c r="S35" s="364">
        <f>K35+1</f>
        <v>44108</v>
      </c>
      <c r="T35" s="365"/>
      <c r="U35" s="366"/>
      <c r="V35" s="366"/>
      <c r="W35" s="366"/>
      <c r="X35" s="366"/>
      <c r="Y35" s="366"/>
      <c r="Z35" s="367"/>
    </row>
    <row r="36" spans="1:27" s="1" customFormat="1" x14ac:dyDescent="0.25">
      <c r="A36" s="344" t="s">
        <v>271</v>
      </c>
      <c r="B36" s="345"/>
      <c r="C36" s="408" t="s">
        <v>271</v>
      </c>
      <c r="D36" s="409"/>
      <c r="E36" s="408" t="s">
        <v>63</v>
      </c>
      <c r="F36" s="409"/>
      <c r="G36" s="408" t="s">
        <v>26</v>
      </c>
      <c r="H36" s="409"/>
      <c r="I36" s="408"/>
      <c r="J36" s="409"/>
      <c r="K36" s="408" t="s">
        <v>23</v>
      </c>
      <c r="L36" s="442"/>
      <c r="M36" s="442"/>
      <c r="N36" s="442"/>
      <c r="O36" s="442"/>
      <c r="P36" s="442"/>
      <c r="Q36" s="442"/>
      <c r="R36" s="409"/>
      <c r="S36" s="344" t="s">
        <v>72</v>
      </c>
      <c r="T36" s="345"/>
      <c r="U36" s="345"/>
      <c r="V36" s="345"/>
      <c r="W36" s="345"/>
      <c r="X36" s="345"/>
      <c r="Y36" s="345"/>
      <c r="Z36" s="359"/>
    </row>
    <row r="37" spans="1:27" s="1" customFormat="1" x14ac:dyDescent="0.25">
      <c r="A37" s="344"/>
      <c r="B37" s="345"/>
      <c r="C37" s="408"/>
      <c r="D37" s="409"/>
      <c r="E37" s="421" t="s">
        <v>307</v>
      </c>
      <c r="F37" s="429"/>
      <c r="G37" s="421" t="s">
        <v>128</v>
      </c>
      <c r="H37" s="429"/>
      <c r="I37" s="408"/>
      <c r="J37" s="409"/>
      <c r="K37" s="408" t="s">
        <v>129</v>
      </c>
      <c r="L37" s="442"/>
      <c r="M37" s="442"/>
      <c r="N37" s="442"/>
      <c r="O37" s="442"/>
      <c r="P37" s="442"/>
      <c r="Q37" s="442"/>
      <c r="R37" s="409"/>
      <c r="S37" s="376" t="s">
        <v>73</v>
      </c>
      <c r="T37" s="377"/>
      <c r="U37" s="377"/>
      <c r="V37" s="377"/>
      <c r="W37" s="377"/>
      <c r="X37" s="377"/>
      <c r="Y37" s="377"/>
      <c r="Z37" s="399"/>
    </row>
    <row r="38" spans="1:27" s="1" customFormat="1" x14ac:dyDescent="0.25">
      <c r="A38" s="344"/>
      <c r="B38" s="345"/>
      <c r="C38" s="408"/>
      <c r="D38" s="409"/>
      <c r="E38" s="408" t="s">
        <v>315</v>
      </c>
      <c r="F38" s="409"/>
      <c r="G38" s="421" t="s">
        <v>119</v>
      </c>
      <c r="H38" s="429"/>
      <c r="I38" s="408"/>
      <c r="J38" s="409"/>
      <c r="K38" s="421" t="s">
        <v>153</v>
      </c>
      <c r="L38" s="448"/>
      <c r="M38" s="448"/>
      <c r="N38" s="448"/>
      <c r="O38" s="448"/>
      <c r="P38" s="448"/>
      <c r="Q38" s="448"/>
      <c r="R38" s="429"/>
      <c r="S38" s="376" t="s">
        <v>168</v>
      </c>
      <c r="T38" s="377"/>
      <c r="U38" s="377"/>
      <c r="V38" s="377"/>
      <c r="W38" s="377"/>
      <c r="X38" s="377"/>
      <c r="Y38" s="377"/>
      <c r="Z38" s="399"/>
    </row>
    <row r="39" spans="1:27" s="1" customFormat="1" x14ac:dyDescent="0.25">
      <c r="A39" s="344"/>
      <c r="B39" s="345"/>
      <c r="C39" s="408"/>
      <c r="D39" s="409"/>
      <c r="E39" s="408"/>
      <c r="F39" s="409"/>
      <c r="G39" s="408"/>
      <c r="H39" s="409"/>
      <c r="I39" s="408"/>
      <c r="J39" s="409"/>
      <c r="K39" s="497" t="s">
        <v>144</v>
      </c>
      <c r="L39" s="498"/>
      <c r="M39" s="498"/>
      <c r="N39" s="498"/>
      <c r="O39" s="498"/>
      <c r="P39" s="498"/>
      <c r="Q39" s="498"/>
      <c r="R39" s="499"/>
      <c r="S39" s="344"/>
      <c r="T39" s="345"/>
      <c r="U39" s="345"/>
      <c r="V39" s="345"/>
      <c r="W39" s="345"/>
      <c r="X39" s="345"/>
      <c r="Y39" s="345"/>
      <c r="Z39" s="359"/>
    </row>
    <row r="40" spans="1:27" s="2" customFormat="1" x14ac:dyDescent="0.25">
      <c r="A40" s="350"/>
      <c r="B40" s="351"/>
      <c r="C40" s="435"/>
      <c r="D40" s="436"/>
      <c r="E40" s="435"/>
      <c r="F40" s="436"/>
      <c r="G40" s="435"/>
      <c r="H40" s="436"/>
      <c r="I40" s="435"/>
      <c r="J40" s="436"/>
      <c r="K40" s="484"/>
      <c r="L40" s="485"/>
      <c r="M40" s="485"/>
      <c r="N40" s="485"/>
      <c r="O40" s="485"/>
      <c r="P40" s="485"/>
      <c r="Q40" s="485"/>
      <c r="R40" s="486"/>
      <c r="S40" s="350"/>
      <c r="T40" s="351"/>
      <c r="U40" s="351"/>
      <c r="V40" s="351"/>
      <c r="W40" s="351"/>
      <c r="X40" s="351"/>
      <c r="Y40" s="351"/>
      <c r="Z40" s="356"/>
      <c r="AA40" s="1"/>
    </row>
    <row r="41" spans="1:27" ht="18.5" x14ac:dyDescent="0.3">
      <c r="A41" s="28">
        <f>S35+1</f>
        <v>44109</v>
      </c>
      <c r="B41" s="29"/>
      <c r="C41" s="26">
        <f>A41+1</f>
        <v>44110</v>
      </c>
      <c r="D41" s="27"/>
      <c r="E41" s="30" t="s">
        <v>0</v>
      </c>
      <c r="F41" s="31"/>
      <c r="G41" s="31"/>
      <c r="H41" s="31"/>
      <c r="I41" s="31"/>
      <c r="J41" s="31"/>
      <c r="K41" s="31"/>
      <c r="L41" s="31"/>
      <c r="M41" s="31"/>
      <c r="N41" s="31"/>
      <c r="O41" s="31"/>
      <c r="P41" s="31"/>
      <c r="Q41" s="31"/>
      <c r="R41" s="31"/>
      <c r="S41" s="31"/>
      <c r="T41" s="31"/>
      <c r="U41" s="31"/>
      <c r="V41" s="31"/>
      <c r="W41" s="31"/>
      <c r="X41" s="31"/>
      <c r="Y41" s="31"/>
      <c r="Z41" s="10"/>
    </row>
    <row r="42" spans="1:27" x14ac:dyDescent="0.25">
      <c r="A42" s="344"/>
      <c r="B42" s="345"/>
      <c r="C42" s="408" t="s">
        <v>74</v>
      </c>
      <c r="D42" s="409"/>
      <c r="E42" s="32"/>
      <c r="F42" s="6"/>
      <c r="G42" s="6"/>
      <c r="H42" s="6"/>
      <c r="I42" s="6"/>
      <c r="J42" s="6"/>
      <c r="K42" s="6"/>
      <c r="L42" s="6"/>
      <c r="M42" s="6"/>
      <c r="N42" s="6"/>
      <c r="O42" s="6"/>
      <c r="P42" s="6"/>
      <c r="Q42" s="6"/>
      <c r="R42" s="6"/>
      <c r="S42" s="6"/>
      <c r="T42" s="6"/>
      <c r="U42" s="6"/>
      <c r="V42" s="6"/>
      <c r="W42" s="6"/>
      <c r="X42" s="6"/>
      <c r="Y42" s="6"/>
      <c r="Z42" s="9"/>
    </row>
    <row r="43" spans="1:27" x14ac:dyDescent="0.25">
      <c r="A43" s="344"/>
      <c r="B43" s="345"/>
      <c r="C43" s="408"/>
      <c r="D43" s="409"/>
      <c r="E43" s="32"/>
      <c r="F43" s="6"/>
      <c r="G43" s="6"/>
      <c r="H43" s="6"/>
      <c r="I43" s="6"/>
      <c r="J43" s="6"/>
      <c r="K43" s="6"/>
      <c r="L43" s="6"/>
      <c r="M43" s="6"/>
      <c r="N43" s="6"/>
      <c r="O43" s="6"/>
      <c r="P43" s="6"/>
      <c r="Q43" s="6"/>
      <c r="R43" s="6"/>
      <c r="S43" s="6"/>
      <c r="T43" s="6"/>
      <c r="U43" s="6"/>
      <c r="V43" s="6"/>
      <c r="W43" s="6"/>
      <c r="X43" s="6"/>
      <c r="Y43" s="6"/>
      <c r="Z43" s="8"/>
    </row>
    <row r="44" spans="1:27" x14ac:dyDescent="0.25">
      <c r="A44" s="344"/>
      <c r="B44" s="345"/>
      <c r="C44" s="408"/>
      <c r="D44" s="409"/>
      <c r="E44" s="32"/>
      <c r="F44" s="6"/>
      <c r="G44" s="6"/>
      <c r="H44" s="6"/>
      <c r="I44" s="6"/>
      <c r="J44" s="6"/>
      <c r="K44" s="6"/>
      <c r="L44" s="6"/>
      <c r="M44" s="6"/>
      <c r="N44" s="6"/>
      <c r="O44" s="6"/>
      <c r="P44" s="6"/>
      <c r="Q44" s="6"/>
      <c r="R44" s="6"/>
      <c r="S44" s="6"/>
      <c r="T44" s="6"/>
      <c r="U44" s="6"/>
      <c r="V44" s="6"/>
      <c r="W44" s="6"/>
      <c r="X44" s="6"/>
      <c r="Y44" s="6"/>
      <c r="Z44" s="8"/>
    </row>
    <row r="45" spans="1:27" x14ac:dyDescent="0.25">
      <c r="A45" s="344"/>
      <c r="B45" s="345"/>
      <c r="C45" s="408"/>
      <c r="D45" s="409"/>
      <c r="E45" s="32"/>
      <c r="F45" s="6"/>
      <c r="G45" s="6"/>
      <c r="H45" s="6"/>
      <c r="I45" s="6"/>
      <c r="J45" s="6"/>
      <c r="K45" s="417" t="s">
        <v>9</v>
      </c>
      <c r="L45" s="417"/>
      <c r="M45" s="417"/>
      <c r="N45" s="417"/>
      <c r="O45" s="417"/>
      <c r="P45" s="417"/>
      <c r="Q45" s="417"/>
      <c r="R45" s="417"/>
      <c r="S45" s="417"/>
      <c r="T45" s="417"/>
      <c r="U45" s="417"/>
      <c r="V45" s="417"/>
      <c r="W45" s="417"/>
      <c r="X45" s="417"/>
      <c r="Y45" s="417"/>
      <c r="Z45" s="418"/>
    </row>
    <row r="46" spans="1:27" s="1" customFormat="1" x14ac:dyDescent="0.25">
      <c r="A46" s="350"/>
      <c r="B46" s="351"/>
      <c r="C46" s="435"/>
      <c r="D46" s="436"/>
      <c r="E46" s="33"/>
      <c r="F46" s="34"/>
      <c r="G46" s="34"/>
      <c r="H46" s="34"/>
      <c r="I46" s="34"/>
      <c r="J46" s="34"/>
      <c r="K46" s="415" t="s">
        <v>8</v>
      </c>
      <c r="L46" s="415"/>
      <c r="M46" s="415"/>
      <c r="N46" s="415"/>
      <c r="O46" s="415"/>
      <c r="P46" s="415"/>
      <c r="Q46" s="415"/>
      <c r="R46" s="415"/>
      <c r="S46" s="415"/>
      <c r="T46" s="415"/>
      <c r="U46" s="415"/>
      <c r="V46" s="415"/>
      <c r="W46" s="415"/>
      <c r="X46" s="415"/>
      <c r="Y46" s="415"/>
      <c r="Z46" s="416"/>
    </row>
  </sheetData>
  <mergeCells count="224">
    <mergeCell ref="K12:R12"/>
    <mergeCell ref="S12:Z12"/>
    <mergeCell ref="K10:L10"/>
    <mergeCell ref="M10:R10"/>
    <mergeCell ref="S10:T10"/>
    <mergeCell ref="U10:Z10"/>
    <mergeCell ref="A11:B11"/>
    <mergeCell ref="A1:H7"/>
    <mergeCell ref="K1:Q1"/>
    <mergeCell ref="S1:Y1"/>
    <mergeCell ref="A9:B9"/>
    <mergeCell ref="C9:D9"/>
    <mergeCell ref="E9:F9"/>
    <mergeCell ref="G9:H9"/>
    <mergeCell ref="I9:J9"/>
    <mergeCell ref="K9:R9"/>
    <mergeCell ref="S9:Z9"/>
    <mergeCell ref="C11:D11"/>
    <mergeCell ref="E11:F11"/>
    <mergeCell ref="G11:H11"/>
    <mergeCell ref="I11:J11"/>
    <mergeCell ref="K11:R11"/>
    <mergeCell ref="S11:Z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6:Z16"/>
    <mergeCell ref="K17:L17"/>
    <mergeCell ref="M17:R17"/>
    <mergeCell ref="S17:T17"/>
    <mergeCell ref="U17:Z17"/>
    <mergeCell ref="K16:R16"/>
    <mergeCell ref="S15:Z15"/>
    <mergeCell ref="K15:R15"/>
    <mergeCell ref="I15:J15"/>
    <mergeCell ref="A16:B16"/>
    <mergeCell ref="C16:D16"/>
    <mergeCell ref="E16:F16"/>
    <mergeCell ref="G16:H16"/>
    <mergeCell ref="I16:J16"/>
    <mergeCell ref="A12:B12"/>
    <mergeCell ref="C12:D12"/>
    <mergeCell ref="E12:F12"/>
    <mergeCell ref="G12:H12"/>
    <mergeCell ref="I12:J12"/>
    <mergeCell ref="E15:F15"/>
    <mergeCell ref="C15:D15"/>
    <mergeCell ref="G15:H15"/>
    <mergeCell ref="A15:B15"/>
    <mergeCell ref="K18:R18"/>
    <mergeCell ref="S18:Z18"/>
    <mergeCell ref="A19:B19"/>
    <mergeCell ref="C19:D19"/>
    <mergeCell ref="E19:F19"/>
    <mergeCell ref="G19:H19"/>
    <mergeCell ref="I19:J19"/>
    <mergeCell ref="K19:R19"/>
    <mergeCell ref="S19:Z19"/>
    <mergeCell ref="A18:B18"/>
    <mergeCell ref="C18:D18"/>
    <mergeCell ref="E18:F18"/>
    <mergeCell ref="G18:H18"/>
    <mergeCell ref="I18:J18"/>
    <mergeCell ref="S20:Z20"/>
    <mergeCell ref="A21:B21"/>
    <mergeCell ref="C21:D21"/>
    <mergeCell ref="E21:F21"/>
    <mergeCell ref="G21:H21"/>
    <mergeCell ref="I21:J21"/>
    <mergeCell ref="K21:R21"/>
    <mergeCell ref="S21:Z21"/>
    <mergeCell ref="A20:B20"/>
    <mergeCell ref="C20:D20"/>
    <mergeCell ref="E20:F20"/>
    <mergeCell ref="G20:H20"/>
    <mergeCell ref="I20:J20"/>
    <mergeCell ref="K20:R20"/>
    <mergeCell ref="S22:Z22"/>
    <mergeCell ref="K23:L23"/>
    <mergeCell ref="M23:R23"/>
    <mergeCell ref="S23:T23"/>
    <mergeCell ref="U23:Z23"/>
    <mergeCell ref="A24:B24"/>
    <mergeCell ref="C24:D24"/>
    <mergeCell ref="E24:F24"/>
    <mergeCell ref="G24:H24"/>
    <mergeCell ref="I24:J24"/>
    <mergeCell ref="A22:B22"/>
    <mergeCell ref="C22:D22"/>
    <mergeCell ref="E22:F22"/>
    <mergeCell ref="G22:H22"/>
    <mergeCell ref="I22:J22"/>
    <mergeCell ref="K22:R22"/>
    <mergeCell ref="K24:R24"/>
    <mergeCell ref="S24:Z24"/>
    <mergeCell ref="A25:B25"/>
    <mergeCell ref="C25:D25"/>
    <mergeCell ref="E25:F25"/>
    <mergeCell ref="G25:H25"/>
    <mergeCell ref="I25:J25"/>
    <mergeCell ref="K25:R25"/>
    <mergeCell ref="S25:Z25"/>
    <mergeCell ref="S26:Z26"/>
    <mergeCell ref="A27:B27"/>
    <mergeCell ref="C27:D27"/>
    <mergeCell ref="E27:F27"/>
    <mergeCell ref="G27:H27"/>
    <mergeCell ref="I27:J27"/>
    <mergeCell ref="K27:R27"/>
    <mergeCell ref="S27:Z27"/>
    <mergeCell ref="A26:B26"/>
    <mergeCell ref="C26:D26"/>
    <mergeCell ref="E26:F26"/>
    <mergeCell ref="G26:H26"/>
    <mergeCell ref="I26:J26"/>
    <mergeCell ref="K26:R26"/>
    <mergeCell ref="S28:Z28"/>
    <mergeCell ref="K29:L29"/>
    <mergeCell ref="M29:R29"/>
    <mergeCell ref="S29:T29"/>
    <mergeCell ref="U29:Z29"/>
    <mergeCell ref="A30:B30"/>
    <mergeCell ref="C30:D30"/>
    <mergeCell ref="E30:F30"/>
    <mergeCell ref="G30:H30"/>
    <mergeCell ref="I30:J30"/>
    <mergeCell ref="A28:B28"/>
    <mergeCell ref="C28:D28"/>
    <mergeCell ref="E28:F28"/>
    <mergeCell ref="G28:H28"/>
    <mergeCell ref="I28:J28"/>
    <mergeCell ref="K28:R28"/>
    <mergeCell ref="K30:R30"/>
    <mergeCell ref="S30:Z30"/>
    <mergeCell ref="A31:B31"/>
    <mergeCell ref="C31:D31"/>
    <mergeCell ref="E31:F31"/>
    <mergeCell ref="G31:H31"/>
    <mergeCell ref="I31:J31"/>
    <mergeCell ref="K31:R31"/>
    <mergeCell ref="S31:Z31"/>
    <mergeCell ref="S32:Z32"/>
    <mergeCell ref="A33:B33"/>
    <mergeCell ref="C33:D33"/>
    <mergeCell ref="E33:F33"/>
    <mergeCell ref="G33:H33"/>
    <mergeCell ref="I33:J33"/>
    <mergeCell ref="K33:R33"/>
    <mergeCell ref="S33:Z33"/>
    <mergeCell ref="A32:B32"/>
    <mergeCell ref="C32:D32"/>
    <mergeCell ref="E32:F32"/>
    <mergeCell ref="G32:H32"/>
    <mergeCell ref="I32:J32"/>
    <mergeCell ref="K32:R32"/>
    <mergeCell ref="S34:Z34"/>
    <mergeCell ref="K35:L35"/>
    <mergeCell ref="M35:R35"/>
    <mergeCell ref="S35:T35"/>
    <mergeCell ref="U35:Z35"/>
    <mergeCell ref="A36:B36"/>
    <mergeCell ref="C36:D36"/>
    <mergeCell ref="E36:F36"/>
    <mergeCell ref="G36:H36"/>
    <mergeCell ref="I36:J36"/>
    <mergeCell ref="A34:B34"/>
    <mergeCell ref="C34:D34"/>
    <mergeCell ref="E34:F34"/>
    <mergeCell ref="G34:H34"/>
    <mergeCell ref="I34:J34"/>
    <mergeCell ref="K34:R34"/>
    <mergeCell ref="K36:R36"/>
    <mergeCell ref="S36:Z36"/>
    <mergeCell ref="E37:F37"/>
    <mergeCell ref="G37:H37"/>
    <mergeCell ref="I37:J37"/>
    <mergeCell ref="K37:R37"/>
    <mergeCell ref="S37:Z37"/>
    <mergeCell ref="S38:Z38"/>
    <mergeCell ref="A39:B39"/>
    <mergeCell ref="C39:D39"/>
    <mergeCell ref="E39:F39"/>
    <mergeCell ref="G39:H39"/>
    <mergeCell ref="I39:J39"/>
    <mergeCell ref="K39:R39"/>
    <mergeCell ref="S39:Z39"/>
    <mergeCell ref="A38:B38"/>
    <mergeCell ref="C38:D38"/>
    <mergeCell ref="E38:F38"/>
    <mergeCell ref="G38:H38"/>
    <mergeCell ref="I38:J38"/>
    <mergeCell ref="K38:R38"/>
    <mergeCell ref="A37:B37"/>
    <mergeCell ref="C37:D37"/>
    <mergeCell ref="A45:B45"/>
    <mergeCell ref="C45:D45"/>
    <mergeCell ref="K45:Z45"/>
    <mergeCell ref="A46:B46"/>
    <mergeCell ref="C46:D46"/>
    <mergeCell ref="K46:Z46"/>
    <mergeCell ref="S40:Z40"/>
    <mergeCell ref="A42:B42"/>
    <mergeCell ref="C42:D42"/>
    <mergeCell ref="A43:B43"/>
    <mergeCell ref="C43:D43"/>
    <mergeCell ref="A44:B44"/>
    <mergeCell ref="C44:D44"/>
    <mergeCell ref="A40:B40"/>
    <mergeCell ref="C40:D40"/>
    <mergeCell ref="E40:F40"/>
    <mergeCell ref="G40:H40"/>
    <mergeCell ref="I40:J40"/>
    <mergeCell ref="K40:R40"/>
  </mergeCells>
  <phoneticPr fontId="1" type="noConversion"/>
  <conditionalFormatting sqref="A10 C10 E10 G10 K10 S10 A17 C17 E17 G17 K17 S17 A23 C23 E23 G23 K23 S23 A29 C29 E29 G29 K29 S29 A35 C35 E35 G35 K35 S35 A41 C41">
    <cfRule type="expression" dxfId="115" priority="3">
      <formula>MONTH(A10)&lt;&gt;MONTH($A$1)</formula>
    </cfRule>
    <cfRule type="expression" dxfId="114" priority="4">
      <formula>OR(WEEKDAY(A10,1)=1,WEEKDAY(A10,1)=7)</formula>
    </cfRule>
  </conditionalFormatting>
  <conditionalFormatting sqref="I10 I17 I23 I29 I35">
    <cfRule type="expression" dxfId="113" priority="1">
      <formula>MONTH(I10)&lt;&gt;MONTH($A$1)</formula>
    </cfRule>
    <cfRule type="expression" dxfId="112" priority="2">
      <formula>OR(WEEKDAY(I10,1)=1,WEEKDAY(I10,1)=7)</formula>
    </cfRule>
  </conditionalFormatting>
  <hyperlinks>
    <hyperlink ref="K46" r:id="rId1" xr:uid="{00000000-0004-0000-0400-000000000000}"/>
    <hyperlink ref="K45:Z45" r:id="rId2" display="Calendar Templates by Vertex42" xr:uid="{00000000-0004-0000-0400-000001000000}"/>
    <hyperlink ref="K46:Z46" r:id="rId3" display="https://www.vertex42.com/calendars/" xr:uid="{00000000-0004-0000-0400-000002000000}"/>
  </hyperlinks>
  <printOptions horizontalCentered="1"/>
  <pageMargins left="0.23622047244094491" right="0.23622047244094491" top="0.74803149606299213" bottom="0.74803149606299213" header="0.31496062992125984" footer="0.31496062992125984"/>
  <pageSetup paperSize="9" scale="82"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5"/>
  <sheetViews>
    <sheetView showGridLines="0" workbookViewId="0">
      <selection activeCell="I30" sqref="I30:J30"/>
    </sheetView>
  </sheetViews>
  <sheetFormatPr baseColWidth="10" defaultColWidth="8.7265625" defaultRowHeight="12.5" x14ac:dyDescent="0.25"/>
  <cols>
    <col min="1" max="1" width="4.90625" customWidth="1"/>
    <col min="2" max="2" width="13.6328125" customWidth="1"/>
    <col min="3" max="3" width="4.90625" customWidth="1"/>
    <col min="4" max="4" width="13.6328125" customWidth="1"/>
    <col min="5" max="5" width="4.90625" customWidth="1"/>
    <col min="6" max="6" width="13.6328125" customWidth="1"/>
    <col min="7" max="7" width="4.90625" customWidth="1"/>
    <col min="8" max="8" width="13.6328125" customWidth="1"/>
    <col min="9" max="9" width="4.90625" customWidth="1"/>
    <col min="10" max="10" width="13.6328125" customWidth="1"/>
    <col min="11" max="17" width="2.453125" customWidth="1"/>
    <col min="18" max="18" width="1.54296875" customWidth="1"/>
    <col min="19" max="25" width="2.453125" customWidth="1"/>
    <col min="26" max="26" width="1.54296875" customWidth="1"/>
  </cols>
  <sheetData>
    <row r="1" spans="1:27" s="3" customFormat="1" ht="15" customHeight="1" x14ac:dyDescent="0.2">
      <c r="A1" s="371">
        <f>DATE(Setup!D5,Setup!D7+4,1)</f>
        <v>44105</v>
      </c>
      <c r="B1" s="371"/>
      <c r="C1" s="371"/>
      <c r="D1" s="371"/>
      <c r="E1" s="371"/>
      <c r="F1" s="371"/>
      <c r="G1" s="371"/>
      <c r="H1" s="371"/>
      <c r="I1" s="25"/>
      <c r="J1" s="25"/>
      <c r="K1" s="372">
        <f>DATE(YEAR(A1),MONTH(A1)-1,1)</f>
        <v>44075</v>
      </c>
      <c r="L1" s="372"/>
      <c r="M1" s="372"/>
      <c r="N1" s="372"/>
      <c r="O1" s="372"/>
      <c r="P1" s="372"/>
      <c r="Q1" s="372"/>
      <c r="S1" s="372">
        <f>DATE(YEAR(A1),MONTH(A1)+1,1)</f>
        <v>44136</v>
      </c>
      <c r="T1" s="372"/>
      <c r="U1" s="372"/>
      <c r="V1" s="372"/>
      <c r="W1" s="372"/>
      <c r="X1" s="372"/>
      <c r="Y1" s="372"/>
    </row>
    <row r="2" spans="1:27" s="3" customFormat="1" ht="11.25" customHeight="1" x14ac:dyDescent="0.3">
      <c r="A2" s="371"/>
      <c r="B2" s="371"/>
      <c r="C2" s="371"/>
      <c r="D2" s="371"/>
      <c r="E2" s="371"/>
      <c r="F2" s="371"/>
      <c r="G2" s="371"/>
      <c r="H2" s="371"/>
      <c r="I2" s="25"/>
      <c r="J2" s="25"/>
      <c r="K2" s="35" t="str">
        <f>INDEX({"S";"M";"T";"W";"T";"F";"S"},1+MOD(start_day+1-2,7))</f>
        <v>M</v>
      </c>
      <c r="L2" s="35" t="str">
        <f>INDEX({"S";"M";"T";"W";"T";"F";"S"},1+MOD(start_day+2-2,7))</f>
        <v>T</v>
      </c>
      <c r="M2" s="35" t="str">
        <f>INDEX({"S";"M";"T";"W";"T";"F";"S"},1+MOD(start_day+3-2,7))</f>
        <v>W</v>
      </c>
      <c r="N2" s="35" t="str">
        <f>INDEX({"S";"M";"T";"W";"T";"F";"S"},1+MOD(start_day+4-2,7))</f>
        <v>T</v>
      </c>
      <c r="O2" s="35" t="str">
        <f>INDEX({"S";"M";"T";"W";"T";"F";"S"},1+MOD(start_day+5-2,7))</f>
        <v>F</v>
      </c>
      <c r="P2" s="35" t="str">
        <f>INDEX({"S";"M";"T";"W";"T";"F";"S"},1+MOD(start_day+6-2,7))</f>
        <v>S</v>
      </c>
      <c r="Q2" s="35" t="str">
        <f>INDEX({"S";"M";"T";"W";"T";"F";"S"},1+MOD(start_day+7-2,7))</f>
        <v>S</v>
      </c>
      <c r="S2" s="35" t="str">
        <f>INDEX({"S";"M";"T";"W";"T";"F";"S"},1+MOD(start_day+1-2,7))</f>
        <v>M</v>
      </c>
      <c r="T2" s="35" t="str">
        <f>INDEX({"S";"M";"T";"W";"T";"F";"S"},1+MOD(start_day+2-2,7))</f>
        <v>T</v>
      </c>
      <c r="U2" s="35" t="str">
        <f>INDEX({"S";"M";"T";"W";"T";"F";"S"},1+MOD(start_day+3-2,7))</f>
        <v>W</v>
      </c>
      <c r="V2" s="35" t="str">
        <f>INDEX({"S";"M";"T";"W";"T";"F";"S"},1+MOD(start_day+4-2,7))</f>
        <v>T</v>
      </c>
      <c r="W2" s="35" t="str">
        <f>INDEX({"S";"M";"T";"W";"T";"F";"S"},1+MOD(start_day+5-2,7))</f>
        <v>F</v>
      </c>
      <c r="X2" s="35" t="str">
        <f>INDEX({"S";"M";"T";"W";"T";"F";"S"},1+MOD(start_day+6-2,7))</f>
        <v>S</v>
      </c>
      <c r="Y2" s="35" t="str">
        <f>INDEX({"S";"M";"T";"W";"T";"F";"S"},1+MOD(start_day+7-2,7))</f>
        <v>S</v>
      </c>
    </row>
    <row r="3" spans="1:27" s="4" customFormat="1" ht="9" customHeight="1" x14ac:dyDescent="0.2">
      <c r="A3" s="371"/>
      <c r="B3" s="371"/>
      <c r="C3" s="371"/>
      <c r="D3" s="371"/>
      <c r="E3" s="371"/>
      <c r="F3" s="371"/>
      <c r="G3" s="371"/>
      <c r="H3" s="371"/>
      <c r="I3" s="25"/>
      <c r="J3" s="25"/>
      <c r="K3" s="36" t="str">
        <f t="shared" ref="K3:Q8" si="0">IF(MONTH($K$1)&lt;&gt;MONTH($K$1-(WEEKDAY($K$1,1)-(start_day-1))-IF((WEEKDAY($K$1,1)-(start_day-1))&lt;=0,7,0)+(ROW(K3)-ROW($K$3))*7+(COLUMN(K3)-COLUMN($K$3)+1)),"",$K$1-(WEEKDAY($K$1,1)-(start_day-1))-IF((WEEKDAY($K$1,1)-(start_day-1))&lt;=0,7,0)+(ROW(K3)-ROW($K$3))*7+(COLUMN(K3)-COLUMN($K$3)+1))</f>
        <v/>
      </c>
      <c r="L3" s="36">
        <f t="shared" si="0"/>
        <v>44075</v>
      </c>
      <c r="M3" s="36">
        <f t="shared" si="0"/>
        <v>44076</v>
      </c>
      <c r="N3" s="36">
        <f t="shared" si="0"/>
        <v>44077</v>
      </c>
      <c r="O3" s="36">
        <f t="shared" si="0"/>
        <v>44078</v>
      </c>
      <c r="P3" s="36">
        <f t="shared" si="0"/>
        <v>44079</v>
      </c>
      <c r="Q3" s="36">
        <f t="shared" si="0"/>
        <v>44080</v>
      </c>
      <c r="R3" s="3"/>
      <c r="S3" s="36" t="str">
        <f t="shared" ref="S3:Y8" si="1">IF(MONTH($S$1)&lt;&gt;MONTH($S$1-(WEEKDAY($S$1,1)-(start_day-1))-IF((WEEKDAY($S$1,1)-(start_day-1))&lt;=0,7,0)+(ROW(S3)-ROW($S$3))*7+(COLUMN(S3)-COLUMN($S$3)+1)),"",$S$1-(WEEKDAY($S$1,1)-(start_day-1))-IF((WEEKDAY($S$1,1)-(start_day-1))&lt;=0,7,0)+(ROW(S3)-ROW($S$3))*7+(COLUMN(S3)-COLUMN($S$3)+1))</f>
        <v/>
      </c>
      <c r="T3" s="36" t="str">
        <f t="shared" si="1"/>
        <v/>
      </c>
      <c r="U3" s="36" t="str">
        <f t="shared" si="1"/>
        <v/>
      </c>
      <c r="V3" s="36" t="str">
        <f t="shared" si="1"/>
        <v/>
      </c>
      <c r="W3" s="36" t="str">
        <f t="shared" si="1"/>
        <v/>
      </c>
      <c r="X3" s="36" t="str">
        <f t="shared" si="1"/>
        <v/>
      </c>
      <c r="Y3" s="36">
        <f t="shared" si="1"/>
        <v>44136</v>
      </c>
    </row>
    <row r="4" spans="1:27" s="4" customFormat="1" ht="9" customHeight="1" x14ac:dyDescent="0.2">
      <c r="A4" s="371"/>
      <c r="B4" s="371"/>
      <c r="C4" s="371"/>
      <c r="D4" s="371"/>
      <c r="E4" s="371"/>
      <c r="F4" s="371"/>
      <c r="G4" s="371"/>
      <c r="H4" s="371"/>
      <c r="I4" s="25"/>
      <c r="J4" s="25"/>
      <c r="K4" s="36">
        <f t="shared" si="0"/>
        <v>44081</v>
      </c>
      <c r="L4" s="36">
        <f t="shared" si="0"/>
        <v>44082</v>
      </c>
      <c r="M4" s="36">
        <f t="shared" si="0"/>
        <v>44083</v>
      </c>
      <c r="N4" s="36">
        <f t="shared" si="0"/>
        <v>44084</v>
      </c>
      <c r="O4" s="36">
        <f t="shared" si="0"/>
        <v>44085</v>
      </c>
      <c r="P4" s="36">
        <f t="shared" si="0"/>
        <v>44086</v>
      </c>
      <c r="Q4" s="36">
        <f t="shared" si="0"/>
        <v>44087</v>
      </c>
      <c r="R4" s="3"/>
      <c r="S4" s="36">
        <f t="shared" si="1"/>
        <v>44137</v>
      </c>
      <c r="T4" s="36">
        <f t="shared" si="1"/>
        <v>44138</v>
      </c>
      <c r="U4" s="36">
        <f t="shared" si="1"/>
        <v>44139</v>
      </c>
      <c r="V4" s="36">
        <f t="shared" si="1"/>
        <v>44140</v>
      </c>
      <c r="W4" s="36">
        <f t="shared" si="1"/>
        <v>44141</v>
      </c>
      <c r="X4" s="36">
        <f t="shared" si="1"/>
        <v>44142</v>
      </c>
      <c r="Y4" s="36">
        <f t="shared" si="1"/>
        <v>44143</v>
      </c>
    </row>
    <row r="5" spans="1:27" s="4" customFormat="1" ht="9" customHeight="1" x14ac:dyDescent="0.2">
      <c r="A5" s="371"/>
      <c r="B5" s="371"/>
      <c r="C5" s="371"/>
      <c r="D5" s="371"/>
      <c r="E5" s="371"/>
      <c r="F5" s="371"/>
      <c r="G5" s="371"/>
      <c r="H5" s="371"/>
      <c r="I5" s="25"/>
      <c r="J5" s="25"/>
      <c r="K5" s="36">
        <f t="shared" si="0"/>
        <v>44088</v>
      </c>
      <c r="L5" s="36">
        <f t="shared" si="0"/>
        <v>44089</v>
      </c>
      <c r="M5" s="36">
        <f t="shared" si="0"/>
        <v>44090</v>
      </c>
      <c r="N5" s="36">
        <f t="shared" si="0"/>
        <v>44091</v>
      </c>
      <c r="O5" s="36">
        <f t="shared" si="0"/>
        <v>44092</v>
      </c>
      <c r="P5" s="36">
        <f t="shared" si="0"/>
        <v>44093</v>
      </c>
      <c r="Q5" s="36">
        <f t="shared" si="0"/>
        <v>44094</v>
      </c>
      <c r="R5" s="3"/>
      <c r="S5" s="36">
        <f t="shared" si="1"/>
        <v>44144</v>
      </c>
      <c r="T5" s="36">
        <f t="shared" si="1"/>
        <v>44145</v>
      </c>
      <c r="U5" s="36">
        <f t="shared" si="1"/>
        <v>44146</v>
      </c>
      <c r="V5" s="36">
        <f t="shared" si="1"/>
        <v>44147</v>
      </c>
      <c r="W5" s="36">
        <f t="shared" si="1"/>
        <v>44148</v>
      </c>
      <c r="X5" s="36">
        <f t="shared" si="1"/>
        <v>44149</v>
      </c>
      <c r="Y5" s="36">
        <f t="shared" si="1"/>
        <v>44150</v>
      </c>
    </row>
    <row r="6" spans="1:27" s="4" customFormat="1" ht="9" customHeight="1" x14ac:dyDescent="0.2">
      <c r="A6" s="371"/>
      <c r="B6" s="371"/>
      <c r="C6" s="371"/>
      <c r="D6" s="371"/>
      <c r="E6" s="371"/>
      <c r="F6" s="371"/>
      <c r="G6" s="371"/>
      <c r="H6" s="371"/>
      <c r="I6" s="25"/>
      <c r="J6" s="25"/>
      <c r="K6" s="36">
        <f t="shared" si="0"/>
        <v>44095</v>
      </c>
      <c r="L6" s="36">
        <f t="shared" si="0"/>
        <v>44096</v>
      </c>
      <c r="M6" s="36">
        <f t="shared" si="0"/>
        <v>44097</v>
      </c>
      <c r="N6" s="36">
        <f t="shared" si="0"/>
        <v>44098</v>
      </c>
      <c r="O6" s="36">
        <f t="shared" si="0"/>
        <v>44099</v>
      </c>
      <c r="P6" s="36">
        <f t="shared" si="0"/>
        <v>44100</v>
      </c>
      <c r="Q6" s="36">
        <f t="shared" si="0"/>
        <v>44101</v>
      </c>
      <c r="R6" s="3"/>
      <c r="S6" s="36">
        <f t="shared" si="1"/>
        <v>44151</v>
      </c>
      <c r="T6" s="36">
        <f t="shared" si="1"/>
        <v>44152</v>
      </c>
      <c r="U6" s="36">
        <f t="shared" si="1"/>
        <v>44153</v>
      </c>
      <c r="V6" s="36">
        <f t="shared" si="1"/>
        <v>44154</v>
      </c>
      <c r="W6" s="36">
        <f t="shared" si="1"/>
        <v>44155</v>
      </c>
      <c r="X6" s="36">
        <f t="shared" si="1"/>
        <v>44156</v>
      </c>
      <c r="Y6" s="36">
        <f t="shared" si="1"/>
        <v>44157</v>
      </c>
    </row>
    <row r="7" spans="1:27" s="4" customFormat="1" ht="9" customHeight="1" x14ac:dyDescent="0.2">
      <c r="A7" s="371"/>
      <c r="B7" s="371"/>
      <c r="C7" s="371"/>
      <c r="D7" s="371"/>
      <c r="E7" s="371"/>
      <c r="F7" s="371"/>
      <c r="G7" s="371"/>
      <c r="H7" s="371"/>
      <c r="I7" s="25"/>
      <c r="J7" s="25"/>
      <c r="K7" s="36">
        <f t="shared" si="0"/>
        <v>44102</v>
      </c>
      <c r="L7" s="36">
        <f t="shared" si="0"/>
        <v>44103</v>
      </c>
      <c r="M7" s="36">
        <f t="shared" si="0"/>
        <v>44104</v>
      </c>
      <c r="N7" s="36" t="str">
        <f t="shared" si="0"/>
        <v/>
      </c>
      <c r="O7" s="36" t="str">
        <f t="shared" si="0"/>
        <v/>
      </c>
      <c r="P7" s="36" t="str">
        <f t="shared" si="0"/>
        <v/>
      </c>
      <c r="Q7" s="36" t="str">
        <f t="shared" si="0"/>
        <v/>
      </c>
      <c r="R7" s="3"/>
      <c r="S7" s="36">
        <f t="shared" si="1"/>
        <v>44158</v>
      </c>
      <c r="T7" s="36">
        <f t="shared" si="1"/>
        <v>44159</v>
      </c>
      <c r="U7" s="36">
        <f t="shared" si="1"/>
        <v>44160</v>
      </c>
      <c r="V7" s="36">
        <f t="shared" si="1"/>
        <v>44161</v>
      </c>
      <c r="W7" s="36">
        <f t="shared" si="1"/>
        <v>44162</v>
      </c>
      <c r="X7" s="36">
        <f t="shared" si="1"/>
        <v>44163</v>
      </c>
      <c r="Y7" s="36">
        <f t="shared" si="1"/>
        <v>44164</v>
      </c>
    </row>
    <row r="8" spans="1:27" s="5" customFormat="1" ht="9" customHeight="1" x14ac:dyDescent="0.25">
      <c r="A8" s="44"/>
      <c r="B8" s="44"/>
      <c r="C8" s="44"/>
      <c r="D8" s="44"/>
      <c r="E8" s="44"/>
      <c r="F8" s="44"/>
      <c r="G8" s="44"/>
      <c r="H8" s="44"/>
      <c r="I8" s="43"/>
      <c r="J8" s="43"/>
      <c r="K8" s="36" t="str">
        <f t="shared" si="0"/>
        <v/>
      </c>
      <c r="L8" s="36" t="str">
        <f t="shared" si="0"/>
        <v/>
      </c>
      <c r="M8" s="36" t="str">
        <f t="shared" si="0"/>
        <v/>
      </c>
      <c r="N8" s="36" t="str">
        <f t="shared" si="0"/>
        <v/>
      </c>
      <c r="O8" s="36" t="str">
        <f t="shared" si="0"/>
        <v/>
      </c>
      <c r="P8" s="36" t="str">
        <f t="shared" si="0"/>
        <v/>
      </c>
      <c r="Q8" s="36" t="str">
        <f t="shared" si="0"/>
        <v/>
      </c>
      <c r="R8" s="37"/>
      <c r="S8" s="36">
        <f t="shared" si="1"/>
        <v>44165</v>
      </c>
      <c r="T8" s="36" t="str">
        <f t="shared" si="1"/>
        <v/>
      </c>
      <c r="U8" s="36" t="str">
        <f t="shared" si="1"/>
        <v/>
      </c>
      <c r="V8" s="36" t="str">
        <f t="shared" si="1"/>
        <v/>
      </c>
      <c r="W8" s="36" t="str">
        <f t="shared" si="1"/>
        <v/>
      </c>
      <c r="X8" s="36" t="str">
        <f t="shared" si="1"/>
        <v/>
      </c>
      <c r="Y8" s="36" t="str">
        <f t="shared" si="1"/>
        <v/>
      </c>
      <c r="Z8" s="38"/>
    </row>
    <row r="9" spans="1:27" s="1" customFormat="1" ht="21" customHeight="1" x14ac:dyDescent="0.25">
      <c r="A9" s="373">
        <f>A10</f>
        <v>44102</v>
      </c>
      <c r="B9" s="374"/>
      <c r="C9" s="374">
        <f>C10</f>
        <v>44103</v>
      </c>
      <c r="D9" s="374"/>
      <c r="E9" s="374">
        <f>E10</f>
        <v>44104</v>
      </c>
      <c r="F9" s="374"/>
      <c r="G9" s="374">
        <f>G10</f>
        <v>44105</v>
      </c>
      <c r="H9" s="374"/>
      <c r="I9" s="374">
        <f>I10</f>
        <v>44106</v>
      </c>
      <c r="J9" s="374"/>
      <c r="K9" s="374">
        <f>K10</f>
        <v>44107</v>
      </c>
      <c r="L9" s="374"/>
      <c r="M9" s="374"/>
      <c r="N9" s="374"/>
      <c r="O9" s="374"/>
      <c r="P9" s="374"/>
      <c r="Q9" s="374"/>
      <c r="R9" s="374"/>
      <c r="S9" s="374">
        <f>S10</f>
        <v>44108</v>
      </c>
      <c r="T9" s="374"/>
      <c r="U9" s="374"/>
      <c r="V9" s="374"/>
      <c r="W9" s="374"/>
      <c r="X9" s="374"/>
      <c r="Y9" s="374"/>
      <c r="Z9" s="375"/>
    </row>
    <row r="10" spans="1:27" s="1" customFormat="1" ht="18.5" x14ac:dyDescent="0.25">
      <c r="A10" s="28">
        <f>$A$1-(WEEKDAY($A$1,1)-(start_day-1))-IF((WEEKDAY($A$1,1)-(start_day-1))&lt;=0,7,0)+1</f>
        <v>44102</v>
      </c>
      <c r="B10" s="29"/>
      <c r="C10" s="26">
        <f>A10+1</f>
        <v>44103</v>
      </c>
      <c r="D10" s="27"/>
      <c r="E10" s="26">
        <f>C10+1</f>
        <v>44104</v>
      </c>
      <c r="F10" s="27"/>
      <c r="G10" s="26">
        <f>E10+1</f>
        <v>44105</v>
      </c>
      <c r="H10" s="27"/>
      <c r="I10" s="26">
        <f>G10+1</f>
        <v>44106</v>
      </c>
      <c r="J10" s="27"/>
      <c r="K10" s="462">
        <f>I10+1</f>
        <v>44107</v>
      </c>
      <c r="L10" s="463"/>
      <c r="M10" s="446"/>
      <c r="N10" s="446"/>
      <c r="O10" s="446"/>
      <c r="P10" s="446"/>
      <c r="Q10" s="446"/>
      <c r="R10" s="447"/>
      <c r="S10" s="364">
        <f>K10+1</f>
        <v>44108</v>
      </c>
      <c r="T10" s="365"/>
      <c r="U10" s="366"/>
      <c r="V10" s="366"/>
      <c r="W10" s="366"/>
      <c r="X10" s="366"/>
      <c r="Y10" s="366"/>
      <c r="Z10" s="367"/>
    </row>
    <row r="11" spans="1:27" s="1" customFormat="1" x14ac:dyDescent="0.25">
      <c r="A11" s="344"/>
      <c r="B11" s="345"/>
      <c r="C11" s="408"/>
      <c r="D11" s="409"/>
      <c r="E11" s="408" t="s">
        <v>63</v>
      </c>
      <c r="F11" s="409"/>
      <c r="G11" s="408" t="s">
        <v>26</v>
      </c>
      <c r="H11" s="409"/>
      <c r="I11" s="408"/>
      <c r="J11" s="409"/>
      <c r="K11" s="408" t="s">
        <v>23</v>
      </c>
      <c r="L11" s="442"/>
      <c r="M11" s="442"/>
      <c r="N11" s="442"/>
      <c r="O11" s="442"/>
      <c r="P11" s="442"/>
      <c r="Q11" s="442"/>
      <c r="R11" s="409"/>
      <c r="S11" s="344" t="s">
        <v>72</v>
      </c>
      <c r="T11" s="345"/>
      <c r="U11" s="345"/>
      <c r="V11" s="345"/>
      <c r="W11" s="345"/>
      <c r="X11" s="345"/>
      <c r="Y11" s="345"/>
      <c r="Z11" s="359"/>
    </row>
    <row r="12" spans="1:27" s="1" customFormat="1" x14ac:dyDescent="0.25">
      <c r="A12" s="344"/>
      <c r="B12" s="345"/>
      <c r="C12" s="408"/>
      <c r="D12" s="409"/>
      <c r="E12" s="421" t="s">
        <v>307</v>
      </c>
      <c r="F12" s="429"/>
      <c r="G12" s="421" t="s">
        <v>128</v>
      </c>
      <c r="H12" s="429"/>
      <c r="I12" s="408"/>
      <c r="J12" s="409"/>
      <c r="K12" s="408" t="s">
        <v>129</v>
      </c>
      <c r="L12" s="442"/>
      <c r="M12" s="442"/>
      <c r="N12" s="442"/>
      <c r="O12" s="442"/>
      <c r="P12" s="442"/>
      <c r="Q12" s="442"/>
      <c r="R12" s="409"/>
      <c r="S12" s="376" t="s">
        <v>73</v>
      </c>
      <c r="T12" s="377"/>
      <c r="U12" s="377"/>
      <c r="V12" s="377"/>
      <c r="W12" s="377"/>
      <c r="X12" s="377"/>
      <c r="Y12" s="377"/>
      <c r="Z12" s="399"/>
    </row>
    <row r="13" spans="1:27" s="1" customFormat="1" x14ac:dyDescent="0.25">
      <c r="A13" s="344"/>
      <c r="B13" s="345"/>
      <c r="C13" s="408"/>
      <c r="D13" s="409"/>
      <c r="E13" s="408"/>
      <c r="F13" s="409"/>
      <c r="G13" s="408"/>
      <c r="H13" s="409"/>
      <c r="I13" s="408"/>
      <c r="J13" s="409"/>
      <c r="K13" s="421" t="s">
        <v>153</v>
      </c>
      <c r="L13" s="448"/>
      <c r="M13" s="448"/>
      <c r="N13" s="448"/>
      <c r="O13" s="448"/>
      <c r="P13" s="448"/>
      <c r="Q13" s="448"/>
      <c r="R13" s="429"/>
      <c r="S13" s="376" t="s">
        <v>168</v>
      </c>
      <c r="T13" s="377"/>
      <c r="U13" s="377"/>
      <c r="V13" s="377"/>
      <c r="W13" s="377"/>
      <c r="X13" s="377"/>
      <c r="Y13" s="377"/>
      <c r="Z13" s="399"/>
    </row>
    <row r="14" spans="1:27" s="1" customFormat="1" x14ac:dyDescent="0.25">
      <c r="A14" s="344"/>
      <c r="B14" s="345"/>
      <c r="C14" s="408"/>
      <c r="D14" s="409"/>
      <c r="E14" s="408"/>
      <c r="F14" s="409"/>
      <c r="G14" s="408"/>
      <c r="H14" s="409"/>
      <c r="I14" s="408"/>
      <c r="J14" s="409"/>
      <c r="K14" s="497" t="s">
        <v>144</v>
      </c>
      <c r="L14" s="498"/>
      <c r="M14" s="498"/>
      <c r="N14" s="498"/>
      <c r="O14" s="498"/>
      <c r="P14" s="498"/>
      <c r="Q14" s="498"/>
      <c r="R14" s="499"/>
      <c r="S14" s="344"/>
      <c r="T14" s="345"/>
      <c r="U14" s="345"/>
      <c r="V14" s="345"/>
      <c r="W14" s="345"/>
      <c r="X14" s="345"/>
      <c r="Y14" s="345"/>
      <c r="Z14" s="359"/>
    </row>
    <row r="15" spans="1:27" s="2" customFormat="1" ht="13.25" customHeight="1" x14ac:dyDescent="0.25">
      <c r="A15" s="350"/>
      <c r="B15" s="351"/>
      <c r="C15" s="435"/>
      <c r="D15" s="436"/>
      <c r="E15" s="435"/>
      <c r="F15" s="436"/>
      <c r="G15" s="435"/>
      <c r="H15" s="436"/>
      <c r="I15" s="435"/>
      <c r="J15" s="436"/>
      <c r="K15" s="484"/>
      <c r="L15" s="485"/>
      <c r="M15" s="485"/>
      <c r="N15" s="485"/>
      <c r="O15" s="485"/>
      <c r="P15" s="485"/>
      <c r="Q15" s="485"/>
      <c r="R15" s="486"/>
      <c r="S15" s="350"/>
      <c r="T15" s="351"/>
      <c r="U15" s="351"/>
      <c r="V15" s="351"/>
      <c r="W15" s="351"/>
      <c r="X15" s="351"/>
      <c r="Y15" s="351"/>
      <c r="Z15" s="356"/>
      <c r="AA15" s="1"/>
    </row>
    <row r="16" spans="1:27" s="1" customFormat="1" ht="18.5" x14ac:dyDescent="0.25">
      <c r="A16" s="28">
        <f>S10+1</f>
        <v>44109</v>
      </c>
      <c r="B16" s="29"/>
      <c r="C16" s="26">
        <f>A16+1</f>
        <v>44110</v>
      </c>
      <c r="D16" s="27"/>
      <c r="E16" s="26">
        <f>C16+1</f>
        <v>44111</v>
      </c>
      <c r="F16" s="27"/>
      <c r="G16" s="26">
        <f>E16+1</f>
        <v>44112</v>
      </c>
      <c r="H16" s="27"/>
      <c r="I16" s="26">
        <f>G16+1</f>
        <v>44113</v>
      </c>
      <c r="J16" s="27"/>
      <c r="K16" s="462">
        <f>I16+1</f>
        <v>44114</v>
      </c>
      <c r="L16" s="463"/>
      <c r="M16" s="446"/>
      <c r="N16" s="446"/>
      <c r="O16" s="446"/>
      <c r="P16" s="446"/>
      <c r="Q16" s="446"/>
      <c r="R16" s="447"/>
      <c r="S16" s="364">
        <f>K16+1</f>
        <v>44115</v>
      </c>
      <c r="T16" s="365"/>
      <c r="U16" s="366"/>
      <c r="V16" s="366"/>
      <c r="W16" s="366"/>
      <c r="X16" s="366"/>
      <c r="Y16" s="366"/>
      <c r="Z16" s="367"/>
    </row>
    <row r="17" spans="1:27" s="1" customFormat="1" x14ac:dyDescent="0.25">
      <c r="A17" s="378"/>
      <c r="B17" s="379"/>
      <c r="C17" s="408" t="s">
        <v>208</v>
      </c>
      <c r="D17" s="409"/>
      <c r="E17" s="453" t="s">
        <v>308</v>
      </c>
      <c r="F17" s="455"/>
      <c r="G17" s="421"/>
      <c r="H17" s="429"/>
      <c r="I17" s="408"/>
      <c r="J17" s="409"/>
      <c r="K17" s="421" t="s">
        <v>75</v>
      </c>
      <c r="L17" s="448"/>
      <c r="M17" s="448"/>
      <c r="N17" s="448"/>
      <c r="O17" s="448"/>
      <c r="P17" s="448"/>
      <c r="Q17" s="448"/>
      <c r="R17" s="429"/>
      <c r="S17" s="344" t="s">
        <v>76</v>
      </c>
      <c r="T17" s="345"/>
      <c r="U17" s="345"/>
      <c r="V17" s="345"/>
      <c r="W17" s="345"/>
      <c r="X17" s="345"/>
      <c r="Y17" s="345"/>
      <c r="Z17" s="359"/>
    </row>
    <row r="18" spans="1:27" s="1" customFormat="1" x14ac:dyDescent="0.25">
      <c r="A18" s="344"/>
      <c r="B18" s="345"/>
      <c r="C18" s="408"/>
      <c r="D18" s="409"/>
      <c r="E18" s="408" t="s">
        <v>316</v>
      </c>
      <c r="F18" s="409"/>
      <c r="G18" s="408"/>
      <c r="H18" s="409"/>
      <c r="I18" s="408"/>
      <c r="J18" s="409"/>
      <c r="K18" s="408" t="s">
        <v>317</v>
      </c>
      <c r="L18" s="442"/>
      <c r="M18" s="442"/>
      <c r="N18" s="442"/>
      <c r="O18" s="442"/>
      <c r="P18" s="442"/>
      <c r="Q18" s="442"/>
      <c r="R18" s="409"/>
      <c r="S18" s="344" t="s">
        <v>318</v>
      </c>
      <c r="T18" s="345"/>
      <c r="U18" s="345"/>
      <c r="V18" s="345"/>
      <c r="W18" s="345"/>
      <c r="X18" s="345"/>
      <c r="Y18" s="345"/>
      <c r="Z18" s="359"/>
    </row>
    <row r="19" spans="1:27" s="1" customFormat="1" x14ac:dyDescent="0.25">
      <c r="A19" s="344"/>
      <c r="B19" s="345"/>
      <c r="C19" s="408"/>
      <c r="D19" s="409"/>
      <c r="E19" s="408"/>
      <c r="F19" s="409"/>
      <c r="G19" s="408"/>
      <c r="H19" s="409"/>
      <c r="I19" s="408"/>
      <c r="J19" s="409"/>
      <c r="K19" s="408"/>
      <c r="L19" s="442"/>
      <c r="M19" s="442"/>
      <c r="N19" s="442"/>
      <c r="O19" s="442"/>
      <c r="P19" s="442"/>
      <c r="Q19" s="442"/>
      <c r="R19" s="409"/>
      <c r="S19" s="344"/>
      <c r="T19" s="345"/>
      <c r="U19" s="345"/>
      <c r="V19" s="345"/>
      <c r="W19" s="345"/>
      <c r="X19" s="345"/>
      <c r="Y19" s="345"/>
      <c r="Z19" s="359"/>
    </row>
    <row r="20" spans="1:27" s="1" customFormat="1" x14ac:dyDescent="0.25">
      <c r="A20" s="344"/>
      <c r="B20" s="345"/>
      <c r="C20" s="408"/>
      <c r="D20" s="409"/>
      <c r="E20" s="408"/>
      <c r="F20" s="409"/>
      <c r="G20" s="512" t="s">
        <v>166</v>
      </c>
      <c r="H20" s="514"/>
      <c r="I20" s="512" t="s">
        <v>166</v>
      </c>
      <c r="J20" s="514"/>
      <c r="K20" s="512" t="s">
        <v>166</v>
      </c>
      <c r="L20" s="513"/>
      <c r="M20" s="513"/>
      <c r="N20" s="513"/>
      <c r="O20" s="513"/>
      <c r="P20" s="513"/>
      <c r="Q20" s="513"/>
      <c r="R20" s="514"/>
      <c r="S20" s="344"/>
      <c r="T20" s="345"/>
      <c r="U20" s="345"/>
      <c r="V20" s="345"/>
      <c r="W20" s="345"/>
      <c r="X20" s="345"/>
      <c r="Y20" s="345"/>
      <c r="Z20" s="359"/>
    </row>
    <row r="21" spans="1:27" s="2" customFormat="1" ht="13.25" customHeight="1" x14ac:dyDescent="0.25">
      <c r="A21" s="350"/>
      <c r="B21" s="351"/>
      <c r="C21" s="435"/>
      <c r="D21" s="436"/>
      <c r="E21" s="435"/>
      <c r="F21" s="436"/>
      <c r="G21" s="474" t="s">
        <v>167</v>
      </c>
      <c r="H21" s="475"/>
      <c r="I21" s="474" t="s">
        <v>167</v>
      </c>
      <c r="J21" s="475"/>
      <c r="K21" s="512" t="s">
        <v>167</v>
      </c>
      <c r="L21" s="513"/>
      <c r="M21" s="513"/>
      <c r="N21" s="513"/>
      <c r="O21" s="513"/>
      <c r="P21" s="513"/>
      <c r="Q21" s="513"/>
      <c r="R21" s="514"/>
      <c r="S21" s="350"/>
      <c r="T21" s="351"/>
      <c r="U21" s="351"/>
      <c r="V21" s="351"/>
      <c r="W21" s="351"/>
      <c r="X21" s="351"/>
      <c r="Y21" s="351"/>
      <c r="Z21" s="356"/>
      <c r="AA21" s="1"/>
    </row>
    <row r="22" spans="1:27" s="1" customFormat="1" ht="18.5" x14ac:dyDescent="0.25">
      <c r="A22" s="28">
        <f>S16+1</f>
        <v>44116</v>
      </c>
      <c r="B22" s="29"/>
      <c r="C22" s="26">
        <f>A22+1</f>
        <v>44117</v>
      </c>
      <c r="D22" s="27"/>
      <c r="E22" s="26">
        <f>C22+1</f>
        <v>44118</v>
      </c>
      <c r="F22" s="27"/>
      <c r="G22" s="26">
        <f>E22+1</f>
        <v>44119</v>
      </c>
      <c r="H22" s="27"/>
      <c r="I22" s="26">
        <f>G22+1</f>
        <v>44120</v>
      </c>
      <c r="J22" s="27"/>
      <c r="K22" s="462">
        <f>I22+1</f>
        <v>44121</v>
      </c>
      <c r="L22" s="463"/>
      <c r="M22" s="446"/>
      <c r="N22" s="446"/>
      <c r="O22" s="446"/>
      <c r="P22" s="446"/>
      <c r="Q22" s="446"/>
      <c r="R22" s="447"/>
      <c r="S22" s="364">
        <f>K22+1</f>
        <v>44122</v>
      </c>
      <c r="T22" s="365"/>
      <c r="U22" s="366"/>
      <c r="V22" s="366"/>
      <c r="W22" s="366"/>
      <c r="X22" s="366"/>
      <c r="Y22" s="366"/>
      <c r="Z22" s="367"/>
    </row>
    <row r="23" spans="1:27" s="1" customFormat="1" x14ac:dyDescent="0.25">
      <c r="A23" s="376" t="s">
        <v>165</v>
      </c>
      <c r="B23" s="377"/>
      <c r="C23" s="453" t="s">
        <v>297</v>
      </c>
      <c r="D23" s="455"/>
      <c r="E23" s="408" t="s">
        <v>49</v>
      </c>
      <c r="F23" s="409"/>
      <c r="G23" s="421" t="s">
        <v>139</v>
      </c>
      <c r="H23" s="429"/>
      <c r="I23" s="408"/>
      <c r="J23" s="409"/>
      <c r="K23" s="408" t="s">
        <v>130</v>
      </c>
      <c r="L23" s="442"/>
      <c r="M23" s="442"/>
      <c r="N23" s="442"/>
      <c r="O23" s="442"/>
      <c r="P23" s="442"/>
      <c r="Q23" s="442"/>
      <c r="R23" s="409"/>
      <c r="S23" s="476" t="s">
        <v>250</v>
      </c>
      <c r="T23" s="494"/>
      <c r="U23" s="494"/>
      <c r="V23" s="494"/>
      <c r="W23" s="494"/>
      <c r="X23" s="494"/>
      <c r="Y23" s="494"/>
      <c r="Z23" s="477"/>
    </row>
    <row r="24" spans="1:27" s="1" customFormat="1" x14ac:dyDescent="0.25">
      <c r="A24" s="376" t="s">
        <v>209</v>
      </c>
      <c r="B24" s="377"/>
      <c r="C24" s="408" t="s">
        <v>319</v>
      </c>
      <c r="D24" s="409"/>
      <c r="E24" s="421" t="s">
        <v>155</v>
      </c>
      <c r="F24" s="429"/>
      <c r="G24" s="408" t="s">
        <v>320</v>
      </c>
      <c r="H24" s="409"/>
      <c r="I24" s="408"/>
      <c r="J24" s="409"/>
      <c r="K24" s="421" t="s">
        <v>140</v>
      </c>
      <c r="L24" s="448"/>
      <c r="M24" s="448"/>
      <c r="N24" s="448"/>
      <c r="O24" s="448"/>
      <c r="P24" s="448"/>
      <c r="Q24" s="448"/>
      <c r="R24" s="429"/>
      <c r="S24" s="344"/>
      <c r="T24" s="345"/>
      <c r="U24" s="345"/>
      <c r="V24" s="345"/>
      <c r="W24" s="345"/>
      <c r="X24" s="345"/>
      <c r="Y24" s="345"/>
      <c r="Z24" s="359"/>
    </row>
    <row r="25" spans="1:27" s="1" customFormat="1" x14ac:dyDescent="0.25">
      <c r="A25" s="344"/>
      <c r="B25" s="345"/>
      <c r="C25" s="408"/>
      <c r="D25" s="409"/>
      <c r="E25" s="408"/>
      <c r="F25" s="409"/>
      <c r="G25" s="408"/>
      <c r="H25" s="409"/>
      <c r="I25" s="408"/>
      <c r="J25" s="409"/>
      <c r="K25" s="421" t="s">
        <v>141</v>
      </c>
      <c r="L25" s="448"/>
      <c r="M25" s="448"/>
      <c r="N25" s="448"/>
      <c r="O25" s="448"/>
      <c r="P25" s="448"/>
      <c r="Q25" s="448"/>
      <c r="R25" s="429"/>
      <c r="S25" s="344"/>
      <c r="T25" s="345"/>
      <c r="U25" s="345"/>
      <c r="V25" s="345"/>
      <c r="W25" s="345"/>
      <c r="X25" s="345"/>
      <c r="Y25" s="345"/>
      <c r="Z25" s="359"/>
    </row>
    <row r="26" spans="1:27" s="1" customFormat="1" x14ac:dyDescent="0.25">
      <c r="A26" s="344"/>
      <c r="B26" s="345"/>
      <c r="C26" s="408"/>
      <c r="D26" s="409"/>
      <c r="E26" s="408"/>
      <c r="F26" s="409"/>
      <c r="G26" s="408"/>
      <c r="H26" s="409"/>
      <c r="I26" s="408"/>
      <c r="J26" s="409"/>
      <c r="K26" s="408"/>
      <c r="L26" s="442"/>
      <c r="M26" s="442"/>
      <c r="N26" s="442"/>
      <c r="O26" s="442"/>
      <c r="P26" s="442"/>
      <c r="Q26" s="442"/>
      <c r="R26" s="409"/>
      <c r="S26" s="344"/>
      <c r="T26" s="345"/>
      <c r="U26" s="345"/>
      <c r="V26" s="345"/>
      <c r="W26" s="345"/>
      <c r="X26" s="345"/>
      <c r="Y26" s="345"/>
      <c r="Z26" s="359"/>
    </row>
    <row r="27" spans="1:27" s="2" customFormat="1" x14ac:dyDescent="0.25">
      <c r="A27" s="350"/>
      <c r="B27" s="351"/>
      <c r="C27" s="435"/>
      <c r="D27" s="436"/>
      <c r="E27" s="435"/>
      <c r="F27" s="436"/>
      <c r="G27" s="435"/>
      <c r="H27" s="436"/>
      <c r="I27" s="435"/>
      <c r="J27" s="436"/>
      <c r="K27" s="435"/>
      <c r="L27" s="445"/>
      <c r="M27" s="445"/>
      <c r="N27" s="445"/>
      <c r="O27" s="445"/>
      <c r="P27" s="445"/>
      <c r="Q27" s="445"/>
      <c r="R27" s="436"/>
      <c r="S27" s="350"/>
      <c r="T27" s="351"/>
      <c r="U27" s="351"/>
      <c r="V27" s="351"/>
      <c r="W27" s="351"/>
      <c r="X27" s="351"/>
      <c r="Y27" s="351"/>
      <c r="Z27" s="356"/>
      <c r="AA27" s="1"/>
    </row>
    <row r="28" spans="1:27" s="1" customFormat="1" ht="18.5" x14ac:dyDescent="0.25">
      <c r="A28" s="28">
        <f>S22+1</f>
        <v>44123</v>
      </c>
      <c r="B28" s="29"/>
      <c r="C28" s="26">
        <f>A28+1</f>
        <v>44124</v>
      </c>
      <c r="D28" s="27"/>
      <c r="E28" s="26">
        <f>C28+1</f>
        <v>44125</v>
      </c>
      <c r="F28" s="27"/>
      <c r="G28" s="26">
        <f>E28+1</f>
        <v>44126</v>
      </c>
      <c r="H28" s="27"/>
      <c r="I28" s="26">
        <f>G28+1</f>
        <v>44127</v>
      </c>
      <c r="J28" s="27"/>
      <c r="K28" s="462">
        <f>I28+1</f>
        <v>44128</v>
      </c>
      <c r="L28" s="463"/>
      <c r="M28" s="446"/>
      <c r="N28" s="446"/>
      <c r="O28" s="446"/>
      <c r="P28" s="446"/>
      <c r="Q28" s="446"/>
      <c r="R28" s="447"/>
      <c r="S28" s="364">
        <f>K28+1</f>
        <v>44129</v>
      </c>
      <c r="T28" s="365"/>
      <c r="U28" s="366"/>
      <c r="V28" s="366"/>
      <c r="W28" s="366"/>
      <c r="X28" s="366"/>
      <c r="Y28" s="366"/>
      <c r="Z28" s="367"/>
    </row>
    <row r="29" spans="1:27" s="1" customFormat="1" x14ac:dyDescent="0.25">
      <c r="A29" s="344"/>
      <c r="B29" s="345"/>
      <c r="C29" s="408"/>
      <c r="D29" s="409"/>
      <c r="E29" s="453" t="s">
        <v>308</v>
      </c>
      <c r="F29" s="455"/>
      <c r="G29" s="408" t="s">
        <v>316</v>
      </c>
      <c r="H29" s="409"/>
      <c r="I29" s="408" t="s">
        <v>382</v>
      </c>
      <c r="J29" s="409"/>
      <c r="K29" s="419" t="s">
        <v>77</v>
      </c>
      <c r="L29" s="511"/>
      <c r="M29" s="511"/>
      <c r="N29" s="511"/>
      <c r="O29" s="511"/>
      <c r="P29" s="511"/>
      <c r="Q29" s="511"/>
      <c r="R29" s="420"/>
      <c r="S29" s="344"/>
      <c r="T29" s="345"/>
      <c r="U29" s="345"/>
      <c r="V29" s="345"/>
      <c r="W29" s="345"/>
      <c r="X29" s="345"/>
      <c r="Y29" s="345"/>
      <c r="Z29" s="359"/>
    </row>
    <row r="30" spans="1:27" s="1" customFormat="1" x14ac:dyDescent="0.25">
      <c r="A30" s="344"/>
      <c r="B30" s="345"/>
      <c r="C30" s="408"/>
      <c r="D30" s="409"/>
      <c r="E30" s="421" t="s">
        <v>307</v>
      </c>
      <c r="F30" s="429"/>
      <c r="G30" s="408"/>
      <c r="H30" s="409"/>
      <c r="I30" s="408"/>
      <c r="J30" s="409"/>
      <c r="K30" s="408" t="s">
        <v>174</v>
      </c>
      <c r="L30" s="442"/>
      <c r="M30" s="442"/>
      <c r="N30" s="442"/>
      <c r="O30" s="442"/>
      <c r="P30" s="442"/>
      <c r="Q30" s="442"/>
      <c r="R30" s="409"/>
      <c r="S30" s="344"/>
      <c r="T30" s="345"/>
      <c r="U30" s="345"/>
      <c r="V30" s="345"/>
      <c r="W30" s="345"/>
      <c r="X30" s="345"/>
      <c r="Y30" s="345"/>
      <c r="Z30" s="359"/>
    </row>
    <row r="31" spans="1:27" s="1" customFormat="1" x14ac:dyDescent="0.25">
      <c r="A31" s="344"/>
      <c r="B31" s="345"/>
      <c r="C31" s="408"/>
      <c r="D31" s="409"/>
      <c r="E31" s="408" t="s">
        <v>321</v>
      </c>
      <c r="F31" s="409"/>
      <c r="G31" s="408"/>
      <c r="H31" s="409"/>
      <c r="I31" s="408"/>
      <c r="J31" s="409"/>
      <c r="K31" s="421" t="s">
        <v>156</v>
      </c>
      <c r="L31" s="448"/>
      <c r="M31" s="448"/>
      <c r="N31" s="448"/>
      <c r="O31" s="448"/>
      <c r="P31" s="448"/>
      <c r="Q31" s="448"/>
      <c r="R31" s="429"/>
      <c r="S31" s="344"/>
      <c r="T31" s="345"/>
      <c r="U31" s="345"/>
      <c r="V31" s="345"/>
      <c r="W31" s="345"/>
      <c r="X31" s="345"/>
      <c r="Y31" s="345"/>
      <c r="Z31" s="359"/>
    </row>
    <row r="32" spans="1:27" s="1" customFormat="1" x14ac:dyDescent="0.25">
      <c r="A32" s="344"/>
      <c r="B32" s="345"/>
      <c r="C32" s="408"/>
      <c r="D32" s="409"/>
      <c r="E32" s="408"/>
      <c r="F32" s="409"/>
      <c r="G32" s="408"/>
      <c r="H32" s="409"/>
      <c r="I32" s="408"/>
      <c r="J32" s="409"/>
      <c r="K32" s="408"/>
      <c r="L32" s="442"/>
      <c r="M32" s="442"/>
      <c r="N32" s="442"/>
      <c r="O32" s="442"/>
      <c r="P32" s="442"/>
      <c r="Q32" s="442"/>
      <c r="R32" s="409"/>
      <c r="S32" s="344"/>
      <c r="T32" s="345"/>
      <c r="U32" s="345"/>
      <c r="V32" s="345"/>
      <c r="W32" s="345"/>
      <c r="X32" s="345"/>
      <c r="Y32" s="345"/>
      <c r="Z32" s="359"/>
    </row>
    <row r="33" spans="1:27" s="2" customFormat="1" x14ac:dyDescent="0.25">
      <c r="A33" s="350"/>
      <c r="B33" s="351"/>
      <c r="C33" s="435"/>
      <c r="D33" s="436"/>
      <c r="E33" s="435"/>
      <c r="F33" s="436"/>
      <c r="G33" s="435"/>
      <c r="H33" s="436"/>
      <c r="I33" s="435"/>
      <c r="J33" s="436"/>
      <c r="K33" s="435"/>
      <c r="L33" s="445"/>
      <c r="M33" s="445"/>
      <c r="N33" s="445"/>
      <c r="O33" s="445"/>
      <c r="P33" s="445"/>
      <c r="Q33" s="445"/>
      <c r="R33" s="436"/>
      <c r="S33" s="350"/>
      <c r="T33" s="351"/>
      <c r="U33" s="351"/>
      <c r="V33" s="351"/>
      <c r="W33" s="351"/>
      <c r="X33" s="351"/>
      <c r="Y33" s="351"/>
      <c r="Z33" s="356"/>
      <c r="AA33" s="1"/>
    </row>
    <row r="34" spans="1:27" s="1" customFormat="1" ht="18.5" x14ac:dyDescent="0.25">
      <c r="A34" s="28">
        <f>S28+1</f>
        <v>44130</v>
      </c>
      <c r="B34" s="29"/>
      <c r="C34" s="26">
        <f>A34+1</f>
        <v>44131</v>
      </c>
      <c r="D34" s="27"/>
      <c r="E34" s="26">
        <f>C34+1</f>
        <v>44132</v>
      </c>
      <c r="F34" s="27"/>
      <c r="G34" s="26">
        <f>E34+1</f>
        <v>44133</v>
      </c>
      <c r="H34" s="27"/>
      <c r="I34" s="26">
        <f>G34+1</f>
        <v>44134</v>
      </c>
      <c r="J34" s="27"/>
      <c r="K34" s="462">
        <f>I34+1</f>
        <v>44135</v>
      </c>
      <c r="L34" s="463"/>
      <c r="M34" s="446"/>
      <c r="N34" s="446"/>
      <c r="O34" s="446"/>
      <c r="P34" s="446"/>
      <c r="Q34" s="446"/>
      <c r="R34" s="447"/>
      <c r="S34" s="364">
        <f>K34+1</f>
        <v>44136</v>
      </c>
      <c r="T34" s="365"/>
      <c r="U34" s="366"/>
      <c r="V34" s="366"/>
      <c r="W34" s="366"/>
      <c r="X34" s="366"/>
      <c r="Y34" s="366"/>
      <c r="Z34" s="367"/>
    </row>
    <row r="35" spans="1:27" s="1" customFormat="1" x14ac:dyDescent="0.25">
      <c r="A35" s="344"/>
      <c r="B35" s="345"/>
      <c r="C35" s="408"/>
      <c r="D35" s="409"/>
      <c r="E35" s="421" t="s">
        <v>197</v>
      </c>
      <c r="F35" s="429"/>
      <c r="G35" s="421" t="s">
        <v>163</v>
      </c>
      <c r="H35" s="429"/>
      <c r="I35" s="408" t="s">
        <v>275</v>
      </c>
      <c r="J35" s="409"/>
      <c r="K35" s="408" t="s">
        <v>233</v>
      </c>
      <c r="L35" s="442"/>
      <c r="M35" s="442"/>
      <c r="N35" s="442"/>
      <c r="O35" s="442"/>
      <c r="P35" s="442"/>
      <c r="Q35" s="442"/>
      <c r="R35" s="409"/>
      <c r="S35" s="344"/>
      <c r="T35" s="345"/>
      <c r="U35" s="345"/>
      <c r="V35" s="345"/>
      <c r="W35" s="345"/>
      <c r="X35" s="345"/>
      <c r="Y35" s="345"/>
      <c r="Z35" s="359"/>
    </row>
    <row r="36" spans="1:27" s="1" customFormat="1" x14ac:dyDescent="0.25">
      <c r="A36" s="344"/>
      <c r="B36" s="345"/>
      <c r="C36" s="408"/>
      <c r="D36" s="409"/>
      <c r="E36" s="408"/>
      <c r="F36" s="409"/>
      <c r="G36" s="408"/>
      <c r="H36" s="409"/>
      <c r="I36" s="408"/>
      <c r="J36" s="409"/>
      <c r="K36" s="426" t="s">
        <v>131</v>
      </c>
      <c r="L36" s="510"/>
      <c r="M36" s="510"/>
      <c r="N36" s="510"/>
      <c r="O36" s="510"/>
      <c r="P36" s="510"/>
      <c r="Q36" s="510"/>
      <c r="R36" s="427"/>
      <c r="S36" s="344"/>
      <c r="T36" s="345"/>
      <c r="U36" s="345"/>
      <c r="V36" s="345"/>
      <c r="W36" s="345"/>
      <c r="X36" s="345"/>
      <c r="Y36" s="345"/>
      <c r="Z36" s="359"/>
    </row>
    <row r="37" spans="1:27" s="1" customFormat="1" x14ac:dyDescent="0.25">
      <c r="A37" s="344"/>
      <c r="B37" s="345"/>
      <c r="C37" s="408"/>
      <c r="D37" s="409"/>
      <c r="E37" s="408"/>
      <c r="F37" s="409"/>
      <c r="G37" s="408"/>
      <c r="H37" s="409"/>
      <c r="I37" s="408"/>
      <c r="J37" s="409"/>
      <c r="K37" s="421" t="s">
        <v>179</v>
      </c>
      <c r="L37" s="448"/>
      <c r="M37" s="448"/>
      <c r="N37" s="448"/>
      <c r="O37" s="448"/>
      <c r="P37" s="448"/>
      <c r="Q37" s="448"/>
      <c r="R37" s="429"/>
      <c r="S37" s="344"/>
      <c r="T37" s="345"/>
      <c r="U37" s="345"/>
      <c r="V37" s="345"/>
      <c r="W37" s="345"/>
      <c r="X37" s="345"/>
      <c r="Y37" s="345"/>
      <c r="Z37" s="359"/>
    </row>
    <row r="38" spans="1:27" s="1" customFormat="1" x14ac:dyDescent="0.25">
      <c r="A38" s="344"/>
      <c r="B38" s="345"/>
      <c r="C38" s="408"/>
      <c r="D38" s="409"/>
      <c r="E38" s="408"/>
      <c r="F38" s="409"/>
      <c r="G38" s="408"/>
      <c r="H38" s="409"/>
      <c r="I38" s="408"/>
      <c r="J38" s="409"/>
      <c r="K38" s="426"/>
      <c r="L38" s="510"/>
      <c r="M38" s="510"/>
      <c r="N38" s="510"/>
      <c r="O38" s="510"/>
      <c r="P38" s="510"/>
      <c r="Q38" s="510"/>
      <c r="R38" s="427"/>
      <c r="S38" s="344"/>
      <c r="T38" s="345"/>
      <c r="U38" s="345"/>
      <c r="V38" s="345"/>
      <c r="W38" s="345"/>
      <c r="X38" s="345"/>
      <c r="Y38" s="345"/>
      <c r="Z38" s="359"/>
    </row>
    <row r="39" spans="1:27" s="2" customFormat="1" x14ac:dyDescent="0.25">
      <c r="A39" s="350"/>
      <c r="B39" s="351"/>
      <c r="C39" s="435"/>
      <c r="D39" s="436"/>
      <c r="E39" s="435"/>
      <c r="F39" s="436"/>
      <c r="G39" s="435"/>
      <c r="H39" s="436"/>
      <c r="I39" s="435"/>
      <c r="J39" s="436"/>
      <c r="K39" s="435"/>
      <c r="L39" s="445"/>
      <c r="M39" s="445"/>
      <c r="N39" s="445"/>
      <c r="O39" s="445"/>
      <c r="P39" s="445"/>
      <c r="Q39" s="445"/>
      <c r="R39" s="436"/>
      <c r="S39" s="350"/>
      <c r="T39" s="351"/>
      <c r="U39" s="351"/>
      <c r="V39" s="351"/>
      <c r="W39" s="351"/>
      <c r="X39" s="351"/>
      <c r="Y39" s="351"/>
      <c r="Z39" s="356"/>
      <c r="AA39" s="1"/>
    </row>
    <row r="40" spans="1:27" ht="18.5" x14ac:dyDescent="0.3">
      <c r="A40" s="28">
        <f>S34+1</f>
        <v>44137</v>
      </c>
      <c r="B40" s="29"/>
      <c r="C40" s="26">
        <f>A40+1</f>
        <v>44138</v>
      </c>
      <c r="D40" s="27"/>
      <c r="E40" s="30" t="s">
        <v>0</v>
      </c>
      <c r="F40" s="31"/>
      <c r="G40" s="31"/>
      <c r="H40" s="31"/>
      <c r="I40" s="31"/>
      <c r="J40" s="31"/>
      <c r="K40" s="31"/>
      <c r="L40" s="31"/>
      <c r="M40" s="31"/>
      <c r="N40" s="31"/>
      <c r="O40" s="31"/>
      <c r="P40" s="31"/>
      <c r="Q40" s="31"/>
      <c r="R40" s="31"/>
      <c r="S40" s="31"/>
      <c r="T40" s="31"/>
      <c r="U40" s="31"/>
      <c r="V40" s="31"/>
      <c r="W40" s="31"/>
      <c r="X40" s="31"/>
      <c r="Y40" s="31"/>
      <c r="Z40" s="10"/>
    </row>
    <row r="41" spans="1:27" x14ac:dyDescent="0.25">
      <c r="A41" s="376" t="s">
        <v>301</v>
      </c>
      <c r="B41" s="377"/>
      <c r="C41" s="408"/>
      <c r="D41" s="409"/>
      <c r="E41" s="32"/>
      <c r="F41" s="6"/>
      <c r="G41" s="6"/>
      <c r="H41" s="6"/>
      <c r="I41" s="6"/>
      <c r="J41" s="6"/>
      <c r="K41" s="6"/>
      <c r="L41" s="6"/>
      <c r="M41" s="6"/>
      <c r="N41" s="6"/>
      <c r="O41" s="6"/>
      <c r="P41" s="6"/>
      <c r="Q41" s="6"/>
      <c r="R41" s="6"/>
      <c r="S41" s="6"/>
      <c r="T41" s="6"/>
      <c r="U41" s="6"/>
      <c r="V41" s="6"/>
      <c r="W41" s="6"/>
      <c r="X41" s="6"/>
      <c r="Y41" s="6"/>
      <c r="Z41" s="9"/>
    </row>
    <row r="42" spans="1:27" x14ac:dyDescent="0.25">
      <c r="A42" s="344"/>
      <c r="B42" s="345"/>
      <c r="C42" s="408"/>
      <c r="D42" s="409"/>
      <c r="E42" s="32"/>
      <c r="F42" s="6"/>
      <c r="G42" s="6"/>
      <c r="H42" s="6"/>
      <c r="I42" s="6"/>
      <c r="J42" s="6"/>
      <c r="K42" s="6"/>
      <c r="L42" s="6"/>
      <c r="M42" s="6"/>
      <c r="N42" s="6"/>
      <c r="O42" s="6"/>
      <c r="P42" s="6"/>
      <c r="Q42" s="6"/>
      <c r="R42" s="6"/>
      <c r="S42" s="6"/>
      <c r="T42" s="6"/>
      <c r="U42" s="6"/>
      <c r="V42" s="6"/>
      <c r="W42" s="6"/>
      <c r="X42" s="6"/>
      <c r="Y42" s="6"/>
      <c r="Z42" s="8"/>
    </row>
    <row r="43" spans="1:27" x14ac:dyDescent="0.25">
      <c r="A43" s="344"/>
      <c r="B43" s="345"/>
      <c r="C43" s="408"/>
      <c r="D43" s="409"/>
      <c r="E43" s="32"/>
      <c r="F43" s="6"/>
      <c r="G43" s="6"/>
      <c r="H43" s="6"/>
      <c r="I43" s="6"/>
      <c r="J43" s="6"/>
      <c r="K43" s="6"/>
      <c r="L43" s="6"/>
      <c r="M43" s="6"/>
      <c r="N43" s="6"/>
      <c r="O43" s="6"/>
      <c r="P43" s="6"/>
      <c r="Q43" s="6"/>
      <c r="R43" s="6"/>
      <c r="S43" s="6"/>
      <c r="T43" s="6"/>
      <c r="U43" s="6"/>
      <c r="V43" s="6"/>
      <c r="W43" s="6"/>
      <c r="X43" s="6"/>
      <c r="Y43" s="6"/>
      <c r="Z43" s="8"/>
    </row>
    <row r="44" spans="1:27" x14ac:dyDescent="0.25">
      <c r="A44" s="344"/>
      <c r="B44" s="345"/>
      <c r="C44" s="408"/>
      <c r="D44" s="409"/>
      <c r="E44" s="32"/>
      <c r="F44" s="6"/>
      <c r="G44" s="6"/>
      <c r="H44" s="6"/>
      <c r="I44" s="6"/>
      <c r="J44" s="6"/>
      <c r="K44" s="417" t="s">
        <v>9</v>
      </c>
      <c r="L44" s="417"/>
      <c r="M44" s="417"/>
      <c r="N44" s="417"/>
      <c r="O44" s="417"/>
      <c r="P44" s="417"/>
      <c r="Q44" s="417"/>
      <c r="R44" s="417"/>
      <c r="S44" s="417"/>
      <c r="T44" s="417"/>
      <c r="U44" s="417"/>
      <c r="V44" s="417"/>
      <c r="W44" s="417"/>
      <c r="X44" s="417"/>
      <c r="Y44" s="417"/>
      <c r="Z44" s="418"/>
    </row>
    <row r="45" spans="1:27" s="1" customFormat="1" x14ac:dyDescent="0.25">
      <c r="A45" s="350"/>
      <c r="B45" s="351"/>
      <c r="C45" s="435"/>
      <c r="D45" s="436"/>
      <c r="E45" s="33"/>
      <c r="F45" s="34"/>
      <c r="G45" s="34"/>
      <c r="H45" s="34"/>
      <c r="I45" s="34"/>
      <c r="J45" s="34"/>
      <c r="K45" s="415" t="s">
        <v>8</v>
      </c>
      <c r="L45" s="415"/>
      <c r="M45" s="415"/>
      <c r="N45" s="415"/>
      <c r="O45" s="415"/>
      <c r="P45" s="415"/>
      <c r="Q45" s="415"/>
      <c r="R45" s="415"/>
      <c r="S45" s="415"/>
      <c r="T45" s="415"/>
      <c r="U45" s="415"/>
      <c r="V45" s="415"/>
      <c r="W45" s="415"/>
      <c r="X45" s="415"/>
      <c r="Y45" s="415"/>
      <c r="Z45" s="416"/>
    </row>
  </sheetData>
  <mergeCells count="217">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s>
  <phoneticPr fontId="1" type="noConversion"/>
  <conditionalFormatting sqref="A10 C10 E10 G10 K10 S10 A16 C16 E16 G16 K16 S16 A22 C22 E22 G22 K22 S22 A28 C28 E28 G28 K28 S28 A34 C34 E34 G34 K34 S34 A40 C40">
    <cfRule type="expression" dxfId="111" priority="3">
      <formula>MONTH(A10)&lt;&gt;MONTH($A$1)</formula>
    </cfRule>
    <cfRule type="expression" dxfId="110" priority="4">
      <formula>OR(WEEKDAY(A10,1)=1,WEEKDAY(A10,1)=7)</formula>
    </cfRule>
  </conditionalFormatting>
  <conditionalFormatting sqref="I10 I16 I22 I28 I34">
    <cfRule type="expression" dxfId="109" priority="1">
      <formula>MONTH(I10)&lt;&gt;MONTH($A$1)</formula>
    </cfRule>
    <cfRule type="expression" dxfId="108" priority="2">
      <formula>OR(WEEKDAY(I10,1)=1,WEEKDAY(I10,1)=7)</formula>
    </cfRule>
  </conditionalFormatting>
  <hyperlinks>
    <hyperlink ref="K45" r:id="rId1" xr:uid="{00000000-0004-0000-0500-000000000000}"/>
    <hyperlink ref="K44:Z44" r:id="rId2" display="Calendar Templates by Vertex42" xr:uid="{00000000-0004-0000-0500-000001000000}"/>
    <hyperlink ref="K45:Z45" r:id="rId3" display="https://www.vertex42.com/calendars/" xr:uid="{00000000-0004-0000-0500-000002000000}"/>
  </hyperlinks>
  <printOptions horizontalCentered="1"/>
  <pageMargins left="0.23622047244094491" right="0.23622047244094491" top="0.74803149606299213" bottom="0.74803149606299213" header="0.31496062992125984" footer="0.31496062992125984"/>
  <pageSetup paperSize="9" scale="83"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E5E03A2A-8A9D-479E-87A2-549882E4A7BC}">
  <ds:schemaRefs>
    <ds:schemaRef ds:uri="http://schemas.microsoft.com/sharepoint/v3/contenttype/forms"/>
  </ds:schemaRefs>
</ds:datastoreItem>
</file>

<file path=customXml/itemProps2.xml><?xml version="1.0" encoding="utf-8"?>
<ds:datastoreItem xmlns:ds="http://schemas.openxmlformats.org/officeDocument/2006/customXml" ds:itemID="{C1431667-1AA8-49BF-BE5D-3E7B7AEC3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FED9FE-EFF9-4F7D-8082-2CE463C4F810}">
  <ds:schemaRefs>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36</vt:i4>
      </vt:variant>
      <vt:variant>
        <vt:lpstr>Navngitte områder</vt:lpstr>
      </vt:variant>
      <vt:variant>
        <vt:i4>9</vt:i4>
      </vt:variant>
    </vt:vector>
  </HeadingPairs>
  <TitlesOfParts>
    <vt:vector size="45" baseType="lpstr">
      <vt:lpstr>Setup</vt:lpstr>
      <vt:lpstr>Mars</vt:lpstr>
      <vt:lpstr>April</vt:lpstr>
      <vt:lpstr>Mai</vt:lpstr>
      <vt:lpstr>Juni</vt:lpstr>
      <vt:lpstr>Juli</vt:lpstr>
      <vt:lpstr>August</vt:lpstr>
      <vt:lpstr>September</vt:lpstr>
      <vt:lpstr>Oktober</vt:lpstr>
      <vt:lpstr>November</vt:lpstr>
      <vt:lpstr>Desember</vt:lpstr>
      <vt:lpstr>Januar 21</vt:lpstr>
      <vt:lpstr>Februar 21</vt:lpstr>
      <vt:lpstr>Mars 21</vt:lpstr>
      <vt:lpstr>April 21</vt:lpstr>
      <vt:lpstr>Mai 2021</vt:lpstr>
      <vt:lpstr>Juni 2021</vt:lpstr>
      <vt:lpstr>Juli 21</vt:lpstr>
      <vt:lpstr>August 21</vt:lpstr>
      <vt:lpstr>Sept 21</vt:lpstr>
      <vt:lpstr>Okt 21</vt:lpstr>
      <vt:lpstr>November 21</vt:lpstr>
      <vt:lpstr>Desember 21</vt:lpstr>
      <vt:lpstr>Januar 22</vt:lpstr>
      <vt:lpstr>Februar 22</vt:lpstr>
      <vt:lpstr>Mars 22</vt:lpstr>
      <vt:lpstr>April 22</vt:lpstr>
      <vt:lpstr>Mai 22</vt:lpstr>
      <vt:lpstr>Juni 22</vt:lpstr>
      <vt:lpstr>Juli 22</vt:lpstr>
      <vt:lpstr>Aug 22</vt:lpstr>
      <vt:lpstr>Sept 22</vt:lpstr>
      <vt:lpstr>Okt 22</vt:lpstr>
      <vt:lpstr>Nov 22</vt:lpstr>
      <vt:lpstr>Des 22</vt:lpstr>
      <vt:lpstr>Ark1</vt:lpstr>
      <vt:lpstr>start_day</vt:lpstr>
      <vt:lpstr>April!Utskriftsområde</vt:lpstr>
      <vt:lpstr>August!Utskriftsområde</vt:lpstr>
      <vt:lpstr>Desember!Utskriftsområde</vt:lpstr>
      <vt:lpstr>Juli!Utskriftsområde</vt:lpstr>
      <vt:lpstr>Juni!Utskriftsområde</vt:lpstr>
      <vt:lpstr>November!Utskriftsområde</vt:lpstr>
      <vt:lpstr>Oktober!Utskriftsområde</vt:lpstr>
      <vt:lpstr>September!Utskriftsområde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2019-03-26T03:21:41Z</dcterms:created>
  <dcterms:modified xsi:type="dcterms:W3CDTF">2022-09-27T12:55:41Z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