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filterPrivacy="1" codeName="ThisWorkbook"/>
  <xr:revisionPtr revIDLastSave="1746" documentId="8_{CB8689A1-9092-4AEB-8096-9478307DF50C}" xr6:coauthVersionLast="47" xr6:coauthVersionMax="47" xr10:uidLastSave="{B4AB01CD-F9C8-4C3F-BB1E-37B6D8E58DAC}"/>
  <bookViews>
    <workbookView xWindow="-110" yWindow="-110" windowWidth="19420" windowHeight="11500" firstSheet="74" activeTab="75" xr2:uid="{00000000-000D-0000-FFFF-FFFF00000000}"/>
  </bookViews>
  <sheets>
    <sheet name="Setup" sheetId="27" r:id="rId1"/>
    <sheet name="Mars" sheetId="52" r:id="rId2"/>
    <sheet name="April" sheetId="51" r:id="rId3"/>
    <sheet name="Mai" sheetId="53" r:id="rId4"/>
    <sheet name="Juni" sheetId="1" r:id="rId5"/>
    <sheet name="Juli" sheetId="40" r:id="rId6"/>
    <sheet name="August" sheetId="41" r:id="rId7"/>
    <sheet name="September" sheetId="42" r:id="rId8"/>
    <sheet name="Oktober" sheetId="43" r:id="rId9"/>
    <sheet name="November" sheetId="44" r:id="rId10"/>
    <sheet name="Desember" sheetId="45" r:id="rId11"/>
    <sheet name="Januar 21" sheetId="54" r:id="rId12"/>
    <sheet name="Februar 21" sheetId="55" r:id="rId13"/>
    <sheet name="Mars 21" sheetId="56" r:id="rId14"/>
    <sheet name="April 21" sheetId="57" r:id="rId15"/>
    <sheet name="Mai 2021" sheetId="58" r:id="rId16"/>
    <sheet name="Juni 2021" sheetId="59" r:id="rId17"/>
    <sheet name="Juli 21" sheetId="60" r:id="rId18"/>
    <sheet name="August 21" sheetId="61" r:id="rId19"/>
    <sheet name="Sept 21" sheetId="62" r:id="rId20"/>
    <sheet name="Okt 21" sheetId="63" r:id="rId21"/>
    <sheet name="November 21" sheetId="64" r:id="rId22"/>
    <sheet name="Desember 21" sheetId="65" r:id="rId23"/>
    <sheet name="Januar 22" sheetId="66" r:id="rId24"/>
    <sheet name="Februar 22" sheetId="67" r:id="rId25"/>
    <sheet name="Mars 22" sheetId="68" r:id="rId26"/>
    <sheet name="April 22" sheetId="69" r:id="rId27"/>
    <sheet name="Mai 22" sheetId="70" r:id="rId28"/>
    <sheet name="Juni 22" sheetId="71" r:id="rId29"/>
    <sheet name="Juli 22" sheetId="72" r:id="rId30"/>
    <sheet name="Aug 22" sheetId="73" r:id="rId31"/>
    <sheet name="Sept 22" sheetId="74" r:id="rId32"/>
    <sheet name="Okt 22" sheetId="75" r:id="rId33"/>
    <sheet name="Nov 22" sheetId="76" r:id="rId34"/>
    <sheet name="Des 22" sheetId="77" r:id="rId35"/>
    <sheet name="Jan 23" sheetId="78" r:id="rId36"/>
    <sheet name="Feb 23" sheetId="79" r:id="rId37"/>
    <sheet name="Mars 23" sheetId="80" r:id="rId38"/>
    <sheet name="April 23" sheetId="81" r:id="rId39"/>
    <sheet name="Mai 23" sheetId="82" r:id="rId40"/>
    <sheet name="Juni 23" sheetId="83" r:id="rId41"/>
    <sheet name="Juli 23" sheetId="84" r:id="rId42"/>
    <sheet name="Aug 23" sheetId="85" r:id="rId43"/>
    <sheet name="Sept 23" sheetId="86" r:id="rId44"/>
    <sheet name="Okt 23" sheetId="87" r:id="rId45"/>
    <sheet name="Nov 23" sheetId="88" r:id="rId46"/>
    <sheet name="Des 23" sheetId="89" r:id="rId47"/>
    <sheet name="Januar 2024" sheetId="90" r:id="rId48"/>
    <sheet name="Februar 2024" sheetId="91" r:id="rId49"/>
    <sheet name="Mars 2024" sheetId="92" r:id="rId50"/>
    <sheet name="April 2024" sheetId="93" r:id="rId51"/>
    <sheet name="Mai 2024" sheetId="94" r:id="rId52"/>
    <sheet name="Juni 2024" sheetId="95" r:id="rId53"/>
    <sheet name="Juli 2024" sheetId="96" r:id="rId54"/>
    <sheet name="Aug 2024" sheetId="97" r:id="rId55"/>
    <sheet name="Sept 2024" sheetId="98" r:id="rId56"/>
    <sheet name="Okt 2024" sheetId="99" r:id="rId57"/>
    <sheet name="Nov 2024" sheetId="100" r:id="rId58"/>
    <sheet name="Des 2024" sheetId="101" r:id="rId59"/>
    <sheet name="Jan 2025" sheetId="102" r:id="rId60"/>
    <sheet name="Februar 2025" sheetId="103" r:id="rId61"/>
    <sheet name="Mars 2025" sheetId="104" r:id="rId62"/>
    <sheet name="April 2025" sheetId="105" r:id="rId63"/>
    <sheet name="Mai 2025" sheetId="106" r:id="rId64"/>
    <sheet name="Juni 2025" sheetId="107" r:id="rId65"/>
    <sheet name="Juli 2025" sheetId="108" r:id="rId66"/>
    <sheet name="August 2025" sheetId="109" r:id="rId67"/>
    <sheet name="September 2025" sheetId="110" r:id="rId68"/>
    <sheet name="Oktober 2025" sheetId="111" r:id="rId69"/>
    <sheet name="November 2025" sheetId="112" r:id="rId70"/>
    <sheet name="Desember 2025" sheetId="113" r:id="rId71"/>
    <sheet name="Januar 2026" sheetId="114" r:id="rId72"/>
    <sheet name="Februar 2026" sheetId="115" r:id="rId73"/>
    <sheet name="Mars 2026" sheetId="116" r:id="rId74"/>
    <sheet name="April 2026" sheetId="117" r:id="rId75"/>
    <sheet name="Mai 2026" sheetId="118" r:id="rId76"/>
    <sheet name="Juni 2026" sheetId="119" r:id="rId77"/>
    <sheet name="Juli 2026" sheetId="120" r:id="rId78"/>
    <sheet name="August 2026" sheetId="121" r:id="rId79"/>
    <sheet name="September 2026" sheetId="122" r:id="rId80"/>
    <sheet name="Oktober 2026" sheetId="123" r:id="rId81"/>
    <sheet name="November 2026" sheetId="124" r:id="rId82"/>
    <sheet name="Desember 2026" sheetId="125" r:id="rId83"/>
  </sheets>
  <definedNames>
    <definedName name="start_day">Setup!$D$10</definedName>
    <definedName name="_xlnm.Print_Area" localSheetId="2">April!$A$1:$Z$45</definedName>
    <definedName name="_xlnm.Print_Area" localSheetId="6">August!$A$1:$Z$48</definedName>
    <definedName name="_xlnm.Print_Area" localSheetId="10">Desember!$A$1:$Z$45</definedName>
    <definedName name="_xlnm.Print_Area" localSheetId="5">Juli!$A$1:$Z$45</definedName>
    <definedName name="_xlnm.Print_Area" localSheetId="4">Juni!$A$1:$Z$48</definedName>
    <definedName name="_xlnm.Print_Area" localSheetId="9">November!$A$1:$Z$45</definedName>
    <definedName name="_xlnm.Print_Area" localSheetId="8">Oktober!$A$1:$Z$45</definedName>
    <definedName name="_xlnm.Print_Area" localSheetId="7">September!$A$1:$Z$46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124" l="1"/>
  <c r="A10" i="125"/>
  <c r="C10" i="125" s="1"/>
  <c r="E10" i="125" s="1"/>
  <c r="A10" i="124"/>
  <c r="C10" i="124" s="1"/>
  <c r="A9" i="124"/>
  <c r="A10" i="123"/>
  <c r="C10" i="123" s="1"/>
  <c r="A10" i="122"/>
  <c r="C10" i="122" s="1"/>
  <c r="A10" i="121"/>
  <c r="C10" i="121" s="1"/>
  <c r="A10" i="120"/>
  <c r="C10" i="120" s="1"/>
  <c r="C10" i="119"/>
  <c r="E10" i="119" s="1"/>
  <c r="A10" i="119"/>
  <c r="A9" i="119"/>
  <c r="A10" i="118"/>
  <c r="C10" i="118" s="1"/>
  <c r="E10" i="118" s="1"/>
  <c r="A10" i="117"/>
  <c r="C10" i="117" s="1"/>
  <c r="A10" i="116"/>
  <c r="C10" i="116" s="1"/>
  <c r="A10" i="115"/>
  <c r="C10" i="115" s="1"/>
  <c r="A9" i="115"/>
  <c r="A10" i="114"/>
  <c r="A9" i="114" s="1"/>
  <c r="A10" i="113"/>
  <c r="C10" i="113"/>
  <c r="A10" i="112"/>
  <c r="C10" i="112"/>
  <c r="A10" i="111"/>
  <c r="C10" i="111"/>
  <c r="A10" i="110"/>
  <c r="A9" i="110" s="1"/>
  <c r="A10" i="109"/>
  <c r="C10" i="109"/>
  <c r="E10" i="109"/>
  <c r="A10" i="108"/>
  <c r="C10" i="108"/>
  <c r="A10" i="107"/>
  <c r="C10" i="107"/>
  <c r="A10" i="106"/>
  <c r="A9" i="106"/>
  <c r="A10" i="105"/>
  <c r="C10" i="105"/>
  <c r="A10" i="104"/>
  <c r="C10" i="104"/>
  <c r="A10" i="103"/>
  <c r="C10" i="103"/>
  <c r="A10" i="102"/>
  <c r="C10" i="102"/>
  <c r="A10" i="101"/>
  <c r="C10" i="101"/>
  <c r="A10" i="100"/>
  <c r="C10" i="100"/>
  <c r="A10" i="96"/>
  <c r="C10" i="96"/>
  <c r="A10" i="97"/>
  <c r="C10" i="97"/>
  <c r="A10" i="98"/>
  <c r="C10" i="98"/>
  <c r="A10" i="99"/>
  <c r="A9" i="99"/>
  <c r="E10" i="101"/>
  <c r="C9" i="101"/>
  <c r="A9" i="101"/>
  <c r="E10" i="100"/>
  <c r="C9" i="100"/>
  <c r="A9" i="100"/>
  <c r="E10" i="96"/>
  <c r="C9" i="96"/>
  <c r="A9" i="96"/>
  <c r="C10" i="99"/>
  <c r="A10" i="95"/>
  <c r="A9" i="95"/>
  <c r="A10" i="94"/>
  <c r="C10" i="94"/>
  <c r="A10" i="93"/>
  <c r="C10" i="93"/>
  <c r="A10" i="92"/>
  <c r="C10" i="92"/>
  <c r="A10" i="91"/>
  <c r="C10" i="91"/>
  <c r="A10" i="90"/>
  <c r="C10" i="90"/>
  <c r="A10" i="89"/>
  <c r="A9" i="89"/>
  <c r="A10" i="88"/>
  <c r="C10" i="88"/>
  <c r="A10" i="87"/>
  <c r="C10" i="87"/>
  <c r="A10" i="86"/>
  <c r="C10" i="86"/>
  <c r="A10" i="85"/>
  <c r="C10" i="85"/>
  <c r="A10" i="84"/>
  <c r="C10" i="84"/>
  <c r="A10" i="83"/>
  <c r="C10" i="83"/>
  <c r="A10" i="82"/>
  <c r="C10" i="82"/>
  <c r="A10" i="81"/>
  <c r="C10" i="81"/>
  <c r="A10" i="80"/>
  <c r="C10" i="80"/>
  <c r="A10" i="79"/>
  <c r="C10" i="79"/>
  <c r="A10" i="78"/>
  <c r="A9" i="78"/>
  <c r="A10" i="77"/>
  <c r="C10" i="77"/>
  <c r="A10" i="76"/>
  <c r="A9" i="76"/>
  <c r="A10" i="75"/>
  <c r="C10" i="75"/>
  <c r="A10" i="74"/>
  <c r="C10" i="74"/>
  <c r="A10" i="73"/>
  <c r="C10" i="73"/>
  <c r="A10" i="72"/>
  <c r="C10" i="72"/>
  <c r="A10" i="71"/>
  <c r="C10" i="71"/>
  <c r="A10" i="70"/>
  <c r="C10" i="70"/>
  <c r="A10" i="69"/>
  <c r="C10" i="69"/>
  <c r="A10" i="68"/>
  <c r="A9" i="68"/>
  <c r="A10" i="67"/>
  <c r="C10" i="67"/>
  <c r="A10" i="66"/>
  <c r="C10" i="66"/>
  <c r="A10" i="65"/>
  <c r="A9" i="65"/>
  <c r="A10" i="64"/>
  <c r="C10" i="64"/>
  <c r="A10" i="63"/>
  <c r="C10" i="63"/>
  <c r="A10" i="62"/>
  <c r="A9" i="62"/>
  <c r="A10" i="61"/>
  <c r="A9" i="61"/>
  <c r="A10" i="60"/>
  <c r="C10" i="60"/>
  <c r="A10" i="59"/>
  <c r="C10" i="59"/>
  <c r="G10" i="101"/>
  <c r="E9" i="101"/>
  <c r="G10" i="100"/>
  <c r="E9" i="100"/>
  <c r="G10" i="96"/>
  <c r="E9" i="96"/>
  <c r="E10" i="99"/>
  <c r="C9" i="99"/>
  <c r="E10" i="93"/>
  <c r="C9" i="93"/>
  <c r="A9" i="93"/>
  <c r="E10" i="92"/>
  <c r="C9" i="92"/>
  <c r="A9" i="92"/>
  <c r="E10" i="91"/>
  <c r="C9" i="91"/>
  <c r="A9" i="91"/>
  <c r="E10" i="90"/>
  <c r="C9" i="90"/>
  <c r="A9" i="90"/>
  <c r="C10" i="89"/>
  <c r="E10" i="88"/>
  <c r="C9" i="88"/>
  <c r="A9" i="88"/>
  <c r="E10" i="87"/>
  <c r="C9" i="87"/>
  <c r="A9" i="87"/>
  <c r="E10" i="86"/>
  <c r="C9" i="86"/>
  <c r="A9" i="86"/>
  <c r="E10" i="85"/>
  <c r="C9" i="85"/>
  <c r="A9" i="85"/>
  <c r="C9" i="84"/>
  <c r="E10" i="84"/>
  <c r="A9" i="84"/>
  <c r="E10" i="83"/>
  <c r="C9" i="83"/>
  <c r="A9" i="83"/>
  <c r="E10" i="82"/>
  <c r="C9" i="82"/>
  <c r="A9" i="82"/>
  <c r="E10" i="81"/>
  <c r="C9" i="81"/>
  <c r="A9" i="81"/>
  <c r="E10" i="80"/>
  <c r="C9" i="80"/>
  <c r="A9" i="80"/>
  <c r="E10" i="79"/>
  <c r="C9" i="79"/>
  <c r="A9" i="79"/>
  <c r="C10" i="78"/>
  <c r="E10" i="77"/>
  <c r="C9" i="77"/>
  <c r="A9" i="77"/>
  <c r="C10" i="76"/>
  <c r="E10" i="75"/>
  <c r="C9" i="75"/>
  <c r="A9" i="75"/>
  <c r="E10" i="74"/>
  <c r="C9" i="74"/>
  <c r="A9" i="74"/>
  <c r="E10" i="73"/>
  <c r="C9" i="73"/>
  <c r="A9" i="73"/>
  <c r="E10" i="72"/>
  <c r="C9" i="72"/>
  <c r="A9" i="72"/>
  <c r="E10" i="71"/>
  <c r="C9" i="71"/>
  <c r="A9" i="71"/>
  <c r="E10" i="70"/>
  <c r="C9" i="70"/>
  <c r="A9" i="70"/>
  <c r="E10" i="69"/>
  <c r="C9" i="69"/>
  <c r="A9" i="69"/>
  <c r="C10" i="68"/>
  <c r="E10" i="67"/>
  <c r="C9" i="67"/>
  <c r="A9" i="67"/>
  <c r="E10" i="66"/>
  <c r="C9" i="66"/>
  <c r="A9" i="66"/>
  <c r="C10" i="65"/>
  <c r="E10" i="64"/>
  <c r="C9" i="64"/>
  <c r="A9" i="64"/>
  <c r="E10" i="63"/>
  <c r="C9" i="63"/>
  <c r="A9" i="63"/>
  <c r="C10" i="62"/>
  <c r="C10" i="61"/>
  <c r="C9" i="60"/>
  <c r="E10" i="60"/>
  <c r="A9" i="60"/>
  <c r="E10" i="59"/>
  <c r="C9" i="59"/>
  <c r="A9" i="59"/>
  <c r="A10" i="58"/>
  <c r="C10" i="58"/>
  <c r="A10" i="57"/>
  <c r="C10" i="57"/>
  <c r="A10" i="56"/>
  <c r="C10" i="56"/>
  <c r="A10" i="55"/>
  <c r="C10" i="55"/>
  <c r="A10" i="54"/>
  <c r="I10" i="101"/>
  <c r="G9" i="101"/>
  <c r="G9" i="100"/>
  <c r="I10" i="100"/>
  <c r="I10" i="96"/>
  <c r="G9" i="96"/>
  <c r="G10" i="99"/>
  <c r="E9" i="99"/>
  <c r="E9" i="93"/>
  <c r="G10" i="93"/>
  <c r="G10" i="92"/>
  <c r="E9" i="92"/>
  <c r="G10" i="91"/>
  <c r="E9" i="91"/>
  <c r="G10" i="90"/>
  <c r="E9" i="90"/>
  <c r="E10" i="89"/>
  <c r="C9" i="89"/>
  <c r="G10" i="88"/>
  <c r="E9" i="88"/>
  <c r="G10" i="87"/>
  <c r="E9" i="87"/>
  <c r="G10" i="86"/>
  <c r="E9" i="86"/>
  <c r="G10" i="85"/>
  <c r="E9" i="85"/>
  <c r="E9" i="84"/>
  <c r="G10" i="84"/>
  <c r="G10" i="83"/>
  <c r="E9" i="83"/>
  <c r="G10" i="82"/>
  <c r="E9" i="82"/>
  <c r="G10" i="81"/>
  <c r="E9" i="81"/>
  <c r="G10" i="80"/>
  <c r="E9" i="80"/>
  <c r="G10" i="79"/>
  <c r="E9" i="79"/>
  <c r="E10" i="78"/>
  <c r="C9" i="78"/>
  <c r="G10" i="77"/>
  <c r="E9" i="77"/>
  <c r="E10" i="76"/>
  <c r="C9" i="76"/>
  <c r="G10" i="75"/>
  <c r="E9" i="75"/>
  <c r="G10" i="74"/>
  <c r="E9" i="74"/>
  <c r="E9" i="73"/>
  <c r="G10" i="73"/>
  <c r="G10" i="72"/>
  <c r="E9" i="72"/>
  <c r="E9" i="71"/>
  <c r="G10" i="71"/>
  <c r="G10" i="70"/>
  <c r="E9" i="70"/>
  <c r="G10" i="69"/>
  <c r="E9" i="69"/>
  <c r="C9" i="68"/>
  <c r="E10" i="68"/>
  <c r="G10" i="67"/>
  <c r="E9" i="67"/>
  <c r="G10" i="66"/>
  <c r="E9" i="66"/>
  <c r="E10" i="65"/>
  <c r="C9" i="65"/>
  <c r="G10" i="64"/>
  <c r="E9" i="64"/>
  <c r="E9" i="63"/>
  <c r="G10" i="63"/>
  <c r="E10" i="62"/>
  <c r="C9" i="62"/>
  <c r="E10" i="61"/>
  <c r="C9" i="61"/>
  <c r="G10" i="60"/>
  <c r="E9" i="60"/>
  <c r="G10" i="59"/>
  <c r="E9" i="59"/>
  <c r="E10" i="58"/>
  <c r="C9" i="58"/>
  <c r="A9" i="58"/>
  <c r="E10" i="57"/>
  <c r="C9" i="57"/>
  <c r="A9" i="57"/>
  <c r="E10" i="56"/>
  <c r="C9" i="56"/>
  <c r="A9" i="56"/>
  <c r="E10" i="55"/>
  <c r="C9" i="55"/>
  <c r="A9" i="55"/>
  <c r="C10" i="54"/>
  <c r="A9" i="54"/>
  <c r="Y2" i="53"/>
  <c r="X2" i="53"/>
  <c r="W2" i="53"/>
  <c r="V2" i="53"/>
  <c r="U2" i="53"/>
  <c r="T2" i="53"/>
  <c r="S2" i="53"/>
  <c r="Q2" i="53"/>
  <c r="P2" i="53"/>
  <c r="O2" i="53"/>
  <c r="N2" i="53"/>
  <c r="M2" i="53"/>
  <c r="L2" i="53"/>
  <c r="K2" i="53"/>
  <c r="K1" i="53"/>
  <c r="Y2" i="52"/>
  <c r="X2" i="52"/>
  <c r="W2" i="52"/>
  <c r="V2" i="52"/>
  <c r="U2" i="52"/>
  <c r="T2" i="52"/>
  <c r="S2" i="52"/>
  <c r="Q2" i="52"/>
  <c r="P2" i="52"/>
  <c r="O2" i="52"/>
  <c r="N2" i="52"/>
  <c r="M2" i="52"/>
  <c r="L2" i="52"/>
  <c r="K2" i="52"/>
  <c r="A10" i="52"/>
  <c r="Y2" i="51"/>
  <c r="X2" i="51"/>
  <c r="W2" i="51"/>
  <c r="V2" i="51"/>
  <c r="U2" i="51"/>
  <c r="T2" i="51"/>
  <c r="S2" i="51"/>
  <c r="Q2" i="51"/>
  <c r="P2" i="51"/>
  <c r="O2" i="51"/>
  <c r="N2" i="51"/>
  <c r="M2" i="51"/>
  <c r="L2" i="51"/>
  <c r="K2" i="51"/>
  <c r="A10" i="51"/>
  <c r="K10" i="101"/>
  <c r="I9" i="101"/>
  <c r="K10" i="100"/>
  <c r="I9" i="100"/>
  <c r="K10" i="96"/>
  <c r="I9" i="96"/>
  <c r="I10" i="99"/>
  <c r="G9" i="99"/>
  <c r="I10" i="93"/>
  <c r="G9" i="93"/>
  <c r="I10" i="92"/>
  <c r="G9" i="92"/>
  <c r="G9" i="91"/>
  <c r="I10" i="91"/>
  <c r="G9" i="90"/>
  <c r="I10" i="90"/>
  <c r="G10" i="89"/>
  <c r="E9" i="89"/>
  <c r="I10" i="88"/>
  <c r="G9" i="88"/>
  <c r="I10" i="87"/>
  <c r="G9" i="87"/>
  <c r="I10" i="86"/>
  <c r="G9" i="86"/>
  <c r="I10" i="85"/>
  <c r="G9" i="85"/>
  <c r="I10" i="84"/>
  <c r="G9" i="84"/>
  <c r="I10" i="83"/>
  <c r="G9" i="83"/>
  <c r="I10" i="82"/>
  <c r="G9" i="82"/>
  <c r="I10" i="81"/>
  <c r="G9" i="81"/>
  <c r="I10" i="80"/>
  <c r="G9" i="80"/>
  <c r="G9" i="79"/>
  <c r="I10" i="79"/>
  <c r="G10" i="78"/>
  <c r="E9" i="78"/>
  <c r="I10" i="77"/>
  <c r="G9" i="77"/>
  <c r="G10" i="76"/>
  <c r="E9" i="76"/>
  <c r="I10" i="75"/>
  <c r="G9" i="75"/>
  <c r="G9" i="74"/>
  <c r="I10" i="74"/>
  <c r="I10" i="73"/>
  <c r="G9" i="73"/>
  <c r="I10" i="72"/>
  <c r="G9" i="72"/>
  <c r="G9" i="71"/>
  <c r="I10" i="71"/>
  <c r="I10" i="70"/>
  <c r="G9" i="70"/>
  <c r="I10" i="69"/>
  <c r="G9" i="69"/>
  <c r="G10" i="68"/>
  <c r="E9" i="68"/>
  <c r="I10" i="67"/>
  <c r="G9" i="67"/>
  <c r="G9" i="66"/>
  <c r="I10" i="66"/>
  <c r="G10" i="65"/>
  <c r="E9" i="65"/>
  <c r="I10" i="64"/>
  <c r="G9" i="64"/>
  <c r="I10" i="63"/>
  <c r="G9" i="63"/>
  <c r="G10" i="62"/>
  <c r="E9" i="62"/>
  <c r="G10" i="61"/>
  <c r="E9" i="61"/>
  <c r="I10" i="60"/>
  <c r="G9" i="60"/>
  <c r="I10" i="59"/>
  <c r="G9" i="59"/>
  <c r="G10" i="58"/>
  <c r="E9" i="58"/>
  <c r="E9" i="57"/>
  <c r="G10" i="57"/>
  <c r="G10" i="56"/>
  <c r="E9" i="56"/>
  <c r="G10" i="55"/>
  <c r="E9" i="55"/>
  <c r="E10" i="54"/>
  <c r="C9" i="54"/>
  <c r="L8" i="53"/>
  <c r="P6" i="53"/>
  <c r="N5" i="53"/>
  <c r="L4" i="53"/>
  <c r="K8" i="53"/>
  <c r="Q7" i="53"/>
  <c r="O6" i="53"/>
  <c r="M5" i="53"/>
  <c r="K4" i="53"/>
  <c r="Q3" i="53"/>
  <c r="P7" i="53"/>
  <c r="N6" i="53"/>
  <c r="L5" i="53"/>
  <c r="P3" i="53"/>
  <c r="Q8" i="53"/>
  <c r="O7" i="53"/>
  <c r="M6" i="53"/>
  <c r="K5" i="53"/>
  <c r="Q4" i="53"/>
  <c r="O3" i="53"/>
  <c r="Q6" i="53"/>
  <c r="P8" i="53"/>
  <c r="N7" i="53"/>
  <c r="L6" i="53"/>
  <c r="P4" i="53"/>
  <c r="N3" i="53"/>
  <c r="M8" i="53"/>
  <c r="M4" i="53"/>
  <c r="O8" i="53"/>
  <c r="M7" i="53"/>
  <c r="K6" i="53"/>
  <c r="Q5" i="53"/>
  <c r="O4" i="53"/>
  <c r="M3" i="53"/>
  <c r="K3" i="53"/>
  <c r="N8" i="53"/>
  <c r="L7" i="53"/>
  <c r="P5" i="53"/>
  <c r="N4" i="53"/>
  <c r="L3" i="53"/>
  <c r="K7" i="53"/>
  <c r="O5" i="53"/>
  <c r="S1" i="53"/>
  <c r="A10" i="53"/>
  <c r="C10" i="52"/>
  <c r="A9" i="52"/>
  <c r="K1" i="52"/>
  <c r="S1" i="52"/>
  <c r="C10" i="51"/>
  <c r="A9" i="51"/>
  <c r="S1" i="51"/>
  <c r="K1" i="51"/>
  <c r="S10" i="101"/>
  <c r="K9" i="101"/>
  <c r="S10" i="100"/>
  <c r="K9" i="100"/>
  <c r="S10" i="96"/>
  <c r="K9" i="96"/>
  <c r="I9" i="99"/>
  <c r="K10" i="99"/>
  <c r="K10" i="93"/>
  <c r="I9" i="93"/>
  <c r="K10" i="92"/>
  <c r="I9" i="92"/>
  <c r="I9" i="91"/>
  <c r="K10" i="91"/>
  <c r="K10" i="90"/>
  <c r="I9" i="90"/>
  <c r="G9" i="89"/>
  <c r="I10" i="89"/>
  <c r="K10" i="88"/>
  <c r="I9" i="88"/>
  <c r="I9" i="87"/>
  <c r="K10" i="87"/>
  <c r="I9" i="86"/>
  <c r="K10" i="86"/>
  <c r="I9" i="85"/>
  <c r="K10" i="85"/>
  <c r="K10" i="84"/>
  <c r="I9" i="84"/>
  <c r="K10" i="83"/>
  <c r="I9" i="83"/>
  <c r="I9" i="82"/>
  <c r="K10" i="82"/>
  <c r="K10" i="81"/>
  <c r="I9" i="81"/>
  <c r="I9" i="80"/>
  <c r="K10" i="80"/>
  <c r="K10" i="79"/>
  <c r="I9" i="79"/>
  <c r="I10" i="78"/>
  <c r="G9" i="78"/>
  <c r="I9" i="77"/>
  <c r="K10" i="77"/>
  <c r="I10" i="76"/>
  <c r="G9" i="76"/>
  <c r="I9" i="75"/>
  <c r="K10" i="75"/>
  <c r="I9" i="74"/>
  <c r="K10" i="74"/>
  <c r="K10" i="73"/>
  <c r="I9" i="73"/>
  <c r="K10" i="72"/>
  <c r="I9" i="72"/>
  <c r="I9" i="71"/>
  <c r="K10" i="71"/>
  <c r="K10" i="70"/>
  <c r="I9" i="70"/>
  <c r="I9" i="69"/>
  <c r="K10" i="69"/>
  <c r="I10" i="68"/>
  <c r="G9" i="68"/>
  <c r="K10" i="67"/>
  <c r="I9" i="67"/>
  <c r="K10" i="66"/>
  <c r="I9" i="66"/>
  <c r="I10" i="65"/>
  <c r="G9" i="65"/>
  <c r="I9" i="64"/>
  <c r="K10" i="64"/>
  <c r="I9" i="63"/>
  <c r="K10" i="63"/>
  <c r="I10" i="62"/>
  <c r="G9" i="62"/>
  <c r="I10" i="61"/>
  <c r="G9" i="61"/>
  <c r="I9" i="60"/>
  <c r="K10" i="60"/>
  <c r="K10" i="59"/>
  <c r="I9" i="59"/>
  <c r="G9" i="58"/>
  <c r="I10" i="58"/>
  <c r="G9" i="57"/>
  <c r="I10" i="57"/>
  <c r="I10" i="56"/>
  <c r="G9" i="56"/>
  <c r="I10" i="55"/>
  <c r="G9" i="55"/>
  <c r="G10" i="54"/>
  <c r="E9" i="54"/>
  <c r="C10" i="53"/>
  <c r="A9" i="53"/>
  <c r="U8" i="53"/>
  <c r="S7" i="53"/>
  <c r="Y6" i="53"/>
  <c r="W5" i="53"/>
  <c r="U4" i="53"/>
  <c r="S3" i="53"/>
  <c r="T8" i="53"/>
  <c r="X6" i="53"/>
  <c r="V5" i="53"/>
  <c r="T4" i="53"/>
  <c r="S8" i="53"/>
  <c r="Y7" i="53"/>
  <c r="W6" i="53"/>
  <c r="U5" i="53"/>
  <c r="S4" i="53"/>
  <c r="Y3" i="53"/>
  <c r="V4" i="53"/>
  <c r="X7" i="53"/>
  <c r="V6" i="53"/>
  <c r="T5" i="53"/>
  <c r="X3" i="53"/>
  <c r="V8" i="53"/>
  <c r="T3" i="53"/>
  <c r="Y8" i="53"/>
  <c r="W7" i="53"/>
  <c r="U6" i="53"/>
  <c r="S5" i="53"/>
  <c r="Y4" i="53"/>
  <c r="W3" i="53"/>
  <c r="X8" i="53"/>
  <c r="V7" i="53"/>
  <c r="T6" i="53"/>
  <c r="X4" i="53"/>
  <c r="V3" i="53"/>
  <c r="X5" i="53"/>
  <c r="W8" i="53"/>
  <c r="U7" i="53"/>
  <c r="S6" i="53"/>
  <c r="Y5" i="53"/>
  <c r="W4" i="53"/>
  <c r="U3" i="53"/>
  <c r="T7" i="53"/>
  <c r="U8" i="52"/>
  <c r="S7" i="52"/>
  <c r="Y6" i="52"/>
  <c r="W5" i="52"/>
  <c r="U4" i="52"/>
  <c r="S3" i="52"/>
  <c r="T8" i="52"/>
  <c r="X6" i="52"/>
  <c r="V5" i="52"/>
  <c r="T4" i="52"/>
  <c r="V4" i="52"/>
  <c r="S8" i="52"/>
  <c r="Y7" i="52"/>
  <c r="W6" i="52"/>
  <c r="U5" i="52"/>
  <c r="S4" i="52"/>
  <c r="Y3" i="52"/>
  <c r="V8" i="52"/>
  <c r="X7" i="52"/>
  <c r="V6" i="52"/>
  <c r="T5" i="52"/>
  <c r="X3" i="52"/>
  <c r="Y8" i="52"/>
  <c r="W7" i="52"/>
  <c r="U6" i="52"/>
  <c r="S5" i="52"/>
  <c r="Y4" i="52"/>
  <c r="W3" i="52"/>
  <c r="X5" i="52"/>
  <c r="X8" i="52"/>
  <c r="V7" i="52"/>
  <c r="T6" i="52"/>
  <c r="X4" i="52"/>
  <c r="V3" i="52"/>
  <c r="T3" i="52"/>
  <c r="W8" i="52"/>
  <c r="U7" i="52"/>
  <c r="S6" i="52"/>
  <c r="Y5" i="52"/>
  <c r="W4" i="52"/>
  <c r="U3" i="52"/>
  <c r="T7" i="52"/>
  <c r="E10" i="52"/>
  <c r="C9" i="52"/>
  <c r="L8" i="52"/>
  <c r="P6" i="52"/>
  <c r="N5" i="52"/>
  <c r="L4" i="52"/>
  <c r="K8" i="52"/>
  <c r="Q7" i="52"/>
  <c r="O6" i="52"/>
  <c r="M5" i="52"/>
  <c r="K4" i="52"/>
  <c r="Q3" i="52"/>
  <c r="P7" i="52"/>
  <c r="N6" i="52"/>
  <c r="L5" i="52"/>
  <c r="P3" i="52"/>
  <c r="K7" i="52"/>
  <c r="M4" i="52"/>
  <c r="Q8" i="52"/>
  <c r="O7" i="52"/>
  <c r="M6" i="52"/>
  <c r="K5" i="52"/>
  <c r="Q4" i="52"/>
  <c r="O3" i="52"/>
  <c r="O5" i="52"/>
  <c r="P8" i="52"/>
  <c r="N7" i="52"/>
  <c r="L6" i="52"/>
  <c r="P4" i="52"/>
  <c r="N3" i="52"/>
  <c r="O8" i="52"/>
  <c r="M7" i="52"/>
  <c r="K6" i="52"/>
  <c r="Q5" i="52"/>
  <c r="O4" i="52"/>
  <c r="M3" i="52"/>
  <c r="N8" i="52"/>
  <c r="L7" i="52"/>
  <c r="P5" i="52"/>
  <c r="N4" i="52"/>
  <c r="L3" i="52"/>
  <c r="M8" i="52"/>
  <c r="Q6" i="52"/>
  <c r="K3" i="52"/>
  <c r="E10" i="51"/>
  <c r="C9" i="51"/>
  <c r="K8" i="51"/>
  <c r="Q7" i="51"/>
  <c r="O6" i="51"/>
  <c r="M5" i="51"/>
  <c r="K4" i="51"/>
  <c r="Q3" i="51"/>
  <c r="Q8" i="51"/>
  <c r="M6" i="51"/>
  <c r="K5" i="51"/>
  <c r="O3" i="51"/>
  <c r="P7" i="51"/>
  <c r="N6" i="51"/>
  <c r="L5" i="51"/>
  <c r="P3" i="51"/>
  <c r="O7" i="51"/>
  <c r="Q4" i="51"/>
  <c r="P8" i="51"/>
  <c r="N7" i="51"/>
  <c r="L6" i="51"/>
  <c r="P4" i="51"/>
  <c r="N3" i="51"/>
  <c r="O5" i="51"/>
  <c r="P6" i="51"/>
  <c r="N5" i="51"/>
  <c r="L4" i="51"/>
  <c r="O8" i="51"/>
  <c r="M7" i="51"/>
  <c r="K6" i="51"/>
  <c r="Q5" i="51"/>
  <c r="O4" i="51"/>
  <c r="M3" i="51"/>
  <c r="Q6" i="51"/>
  <c r="M4" i="51"/>
  <c r="K3" i="51"/>
  <c r="L8" i="51"/>
  <c r="N8" i="51"/>
  <c r="L7" i="51"/>
  <c r="P5" i="51"/>
  <c r="N4" i="51"/>
  <c r="L3" i="51"/>
  <c r="M8" i="51"/>
  <c r="K7" i="51"/>
  <c r="T8" i="51"/>
  <c r="X6" i="51"/>
  <c r="V5" i="51"/>
  <c r="T4" i="51"/>
  <c r="X7" i="51"/>
  <c r="V6" i="51"/>
  <c r="X3" i="51"/>
  <c r="S8" i="51"/>
  <c r="Y7" i="51"/>
  <c r="W6" i="51"/>
  <c r="U5" i="51"/>
  <c r="S4" i="51"/>
  <c r="Y3" i="51"/>
  <c r="T5" i="51"/>
  <c r="Y8" i="51"/>
  <c r="W7" i="51"/>
  <c r="U6" i="51"/>
  <c r="S5" i="51"/>
  <c r="Y4" i="51"/>
  <c r="W3" i="51"/>
  <c r="T3" i="51"/>
  <c r="U8" i="51"/>
  <c r="S7" i="51"/>
  <c r="X8" i="51"/>
  <c r="V7" i="51"/>
  <c r="T6" i="51"/>
  <c r="X4" i="51"/>
  <c r="V3" i="51"/>
  <c r="Y6" i="51"/>
  <c r="W5" i="51"/>
  <c r="U4" i="51"/>
  <c r="W8" i="51"/>
  <c r="U7" i="51"/>
  <c r="S6" i="51"/>
  <c r="Y5" i="51"/>
  <c r="W4" i="51"/>
  <c r="U3" i="51"/>
  <c r="V8" i="51"/>
  <c r="T7" i="51"/>
  <c r="X5" i="51"/>
  <c r="V4" i="51"/>
  <c r="S3" i="51"/>
  <c r="A16" i="101"/>
  <c r="C16" i="101"/>
  <c r="E16" i="101"/>
  <c r="G16" i="101"/>
  <c r="I16" i="101"/>
  <c r="K16" i="101"/>
  <c r="S16" i="101"/>
  <c r="A22" i="101"/>
  <c r="C22" i="101"/>
  <c r="E22" i="101"/>
  <c r="G22" i="101"/>
  <c r="I22" i="101"/>
  <c r="K22" i="101"/>
  <c r="S22" i="101"/>
  <c r="A28" i="101"/>
  <c r="C28" i="101"/>
  <c r="E28" i="101"/>
  <c r="G28" i="101"/>
  <c r="I28" i="101"/>
  <c r="K28" i="101"/>
  <c r="S28" i="101"/>
  <c r="A34" i="101"/>
  <c r="C34" i="101"/>
  <c r="E34" i="101"/>
  <c r="G34" i="101"/>
  <c r="I34" i="101"/>
  <c r="K34" i="101"/>
  <c r="S34" i="101"/>
  <c r="A40" i="101"/>
  <c r="C40" i="101"/>
  <c r="S9" i="101"/>
  <c r="A16" i="100"/>
  <c r="C16" i="100"/>
  <c r="E16" i="100"/>
  <c r="G16" i="100"/>
  <c r="I16" i="100"/>
  <c r="K16" i="100"/>
  <c r="S16" i="100"/>
  <c r="A22" i="100"/>
  <c r="C22" i="100"/>
  <c r="E22" i="100"/>
  <c r="G22" i="100"/>
  <c r="I22" i="100"/>
  <c r="K22" i="100"/>
  <c r="S22" i="100"/>
  <c r="A28" i="100"/>
  <c r="C28" i="100"/>
  <c r="E28" i="100"/>
  <c r="G28" i="100"/>
  <c r="I28" i="100"/>
  <c r="K28" i="100"/>
  <c r="S28" i="100"/>
  <c r="A34" i="100"/>
  <c r="C34" i="100"/>
  <c r="E34" i="100"/>
  <c r="G34" i="100"/>
  <c r="I34" i="100"/>
  <c r="K34" i="100"/>
  <c r="S34" i="100"/>
  <c r="A40" i="100"/>
  <c r="C40" i="100"/>
  <c r="S9" i="100"/>
  <c r="S9" i="96"/>
  <c r="A16" i="96"/>
  <c r="C16" i="96"/>
  <c r="E16" i="96"/>
  <c r="G16" i="96"/>
  <c r="I16" i="96"/>
  <c r="K16" i="96"/>
  <c r="S16" i="96"/>
  <c r="A22" i="96"/>
  <c r="C22" i="96"/>
  <c r="E22" i="96"/>
  <c r="G22" i="96"/>
  <c r="I22" i="96"/>
  <c r="K22" i="96"/>
  <c r="S22" i="96"/>
  <c r="A28" i="96"/>
  <c r="C28" i="96"/>
  <c r="E28" i="96"/>
  <c r="G28" i="96"/>
  <c r="I28" i="96"/>
  <c r="K28" i="96"/>
  <c r="S28" i="96"/>
  <c r="A34" i="96"/>
  <c r="C34" i="96"/>
  <c r="E34" i="96"/>
  <c r="G34" i="96"/>
  <c r="I34" i="96"/>
  <c r="K34" i="96"/>
  <c r="S34" i="96"/>
  <c r="A40" i="96"/>
  <c r="C40" i="96"/>
  <c r="K9" i="99"/>
  <c r="S10" i="99"/>
  <c r="S10" i="93"/>
  <c r="K9" i="93"/>
  <c r="S10" i="92"/>
  <c r="K9" i="92"/>
  <c r="S10" i="91"/>
  <c r="K9" i="91"/>
  <c r="S10" i="90"/>
  <c r="K9" i="90"/>
  <c r="K10" i="89"/>
  <c r="I9" i="89"/>
  <c r="S10" i="88"/>
  <c r="K9" i="88"/>
  <c r="K9" i="87"/>
  <c r="S10" i="87"/>
  <c r="S10" i="86"/>
  <c r="K9" i="86"/>
  <c r="S10" i="85"/>
  <c r="K9" i="85"/>
  <c r="S10" i="84"/>
  <c r="K9" i="84"/>
  <c r="S10" i="83"/>
  <c r="K9" i="83"/>
  <c r="K9" i="82"/>
  <c r="S10" i="82"/>
  <c r="S10" i="81"/>
  <c r="K9" i="81"/>
  <c r="K9" i="80"/>
  <c r="S10" i="80"/>
  <c r="S10" i="79"/>
  <c r="K9" i="79"/>
  <c r="K10" i="78"/>
  <c r="I9" i="78"/>
  <c r="S10" i="77"/>
  <c r="K9" i="77"/>
  <c r="K10" i="76"/>
  <c r="I9" i="76"/>
  <c r="K9" i="75"/>
  <c r="S10" i="75"/>
  <c r="S10" i="74"/>
  <c r="K9" i="74"/>
  <c r="S10" i="73"/>
  <c r="K9" i="73"/>
  <c r="K9" i="72"/>
  <c r="S10" i="72"/>
  <c r="S10" i="71"/>
  <c r="K9" i="71"/>
  <c r="K9" i="70"/>
  <c r="S10" i="70"/>
  <c r="S10" i="69"/>
  <c r="K9" i="69"/>
  <c r="K10" i="68"/>
  <c r="I9" i="68"/>
  <c r="S10" i="67"/>
  <c r="K9" i="67"/>
  <c r="S10" i="66"/>
  <c r="K9" i="66"/>
  <c r="K10" i="65"/>
  <c r="I9" i="65"/>
  <c r="S10" i="64"/>
  <c r="K9" i="64"/>
  <c r="S10" i="63"/>
  <c r="K9" i="63"/>
  <c r="K10" i="62"/>
  <c r="I9" i="62"/>
  <c r="I9" i="61"/>
  <c r="K10" i="61"/>
  <c r="S10" i="60"/>
  <c r="K9" i="60"/>
  <c r="S10" i="59"/>
  <c r="K9" i="59"/>
  <c r="K10" i="58"/>
  <c r="I9" i="58"/>
  <c r="I9" i="57"/>
  <c r="K10" i="57"/>
  <c r="I9" i="56"/>
  <c r="K10" i="56"/>
  <c r="K10" i="55"/>
  <c r="I9" i="55"/>
  <c r="I10" i="54"/>
  <c r="G9" i="54"/>
  <c r="E10" i="53"/>
  <c r="C9" i="53"/>
  <c r="G10" i="52"/>
  <c r="E9" i="52"/>
  <c r="G10" i="51"/>
  <c r="E9" i="51"/>
  <c r="S9" i="99"/>
  <c r="A16" i="99"/>
  <c r="C16" i="99"/>
  <c r="E16" i="99"/>
  <c r="G16" i="99"/>
  <c r="I16" i="99"/>
  <c r="K16" i="99"/>
  <c r="S16" i="99"/>
  <c r="A22" i="99"/>
  <c r="C22" i="99"/>
  <c r="E22" i="99"/>
  <c r="G22" i="99"/>
  <c r="I22" i="99"/>
  <c r="K22" i="99"/>
  <c r="S22" i="99"/>
  <c r="A28" i="99"/>
  <c r="C28" i="99"/>
  <c r="E28" i="99"/>
  <c r="G28" i="99"/>
  <c r="I28" i="99"/>
  <c r="K28" i="99"/>
  <c r="S28" i="99"/>
  <c r="A34" i="99"/>
  <c r="C34" i="99"/>
  <c r="E34" i="99"/>
  <c r="G34" i="99"/>
  <c r="I34" i="99"/>
  <c r="K34" i="99"/>
  <c r="S34" i="99"/>
  <c r="A40" i="99"/>
  <c r="C40" i="99"/>
  <c r="A16" i="93"/>
  <c r="C16" i="93"/>
  <c r="E16" i="93"/>
  <c r="G16" i="93"/>
  <c r="I16" i="93"/>
  <c r="K16" i="93"/>
  <c r="S16" i="93"/>
  <c r="A22" i="93"/>
  <c r="C22" i="93"/>
  <c r="E22" i="93"/>
  <c r="G22" i="93"/>
  <c r="I22" i="93"/>
  <c r="K22" i="93"/>
  <c r="S22" i="93"/>
  <c r="A28" i="93"/>
  <c r="C28" i="93"/>
  <c r="E28" i="93"/>
  <c r="G28" i="93"/>
  <c r="I28" i="93"/>
  <c r="K28" i="93"/>
  <c r="S28" i="93"/>
  <c r="A34" i="93"/>
  <c r="C34" i="93"/>
  <c r="E34" i="93"/>
  <c r="G34" i="93"/>
  <c r="I34" i="93"/>
  <c r="K34" i="93"/>
  <c r="S34" i="93"/>
  <c r="A40" i="93"/>
  <c r="C40" i="93"/>
  <c r="S9" i="93"/>
  <c r="A16" i="92"/>
  <c r="C16" i="92"/>
  <c r="E16" i="92"/>
  <c r="G16" i="92"/>
  <c r="I16" i="92"/>
  <c r="K16" i="92"/>
  <c r="S16" i="92"/>
  <c r="A22" i="92"/>
  <c r="C22" i="92"/>
  <c r="E22" i="92"/>
  <c r="G22" i="92"/>
  <c r="I22" i="92"/>
  <c r="K22" i="92"/>
  <c r="S22" i="92"/>
  <c r="A28" i="92"/>
  <c r="C28" i="92"/>
  <c r="E28" i="92"/>
  <c r="G28" i="92"/>
  <c r="I28" i="92"/>
  <c r="K28" i="92"/>
  <c r="S28" i="92"/>
  <c r="A34" i="92"/>
  <c r="C34" i="92"/>
  <c r="E34" i="92"/>
  <c r="G34" i="92"/>
  <c r="I34" i="92"/>
  <c r="K34" i="92"/>
  <c r="S34" i="92"/>
  <c r="A40" i="92"/>
  <c r="C40" i="92"/>
  <c r="S9" i="92"/>
  <c r="A16" i="91"/>
  <c r="C16" i="91"/>
  <c r="E16" i="91"/>
  <c r="G16" i="91"/>
  <c r="I16" i="91"/>
  <c r="K16" i="91"/>
  <c r="S16" i="91"/>
  <c r="A22" i="91"/>
  <c r="C22" i="91"/>
  <c r="E22" i="91"/>
  <c r="G22" i="91"/>
  <c r="I22" i="91"/>
  <c r="K22" i="91"/>
  <c r="S22" i="91"/>
  <c r="A28" i="91"/>
  <c r="C28" i="91"/>
  <c r="E28" i="91"/>
  <c r="G28" i="91"/>
  <c r="I28" i="91"/>
  <c r="K28" i="91"/>
  <c r="S28" i="91"/>
  <c r="A34" i="91"/>
  <c r="C34" i="91"/>
  <c r="E34" i="91"/>
  <c r="G34" i="91"/>
  <c r="I34" i="91"/>
  <c r="K34" i="91"/>
  <c r="S34" i="91"/>
  <c r="A40" i="91"/>
  <c r="C40" i="91"/>
  <c r="S9" i="91"/>
  <c r="A16" i="90"/>
  <c r="C16" i="90"/>
  <c r="E16" i="90"/>
  <c r="G16" i="90"/>
  <c r="I16" i="90"/>
  <c r="K16" i="90"/>
  <c r="S16" i="90"/>
  <c r="A22" i="90"/>
  <c r="C22" i="90"/>
  <c r="E22" i="90"/>
  <c r="G22" i="90"/>
  <c r="I22" i="90"/>
  <c r="K22" i="90"/>
  <c r="S22" i="90"/>
  <c r="A28" i="90"/>
  <c r="C28" i="90"/>
  <c r="E28" i="90"/>
  <c r="G28" i="90"/>
  <c r="I28" i="90"/>
  <c r="K28" i="90"/>
  <c r="S28" i="90"/>
  <c r="A34" i="90"/>
  <c r="C34" i="90"/>
  <c r="E34" i="90"/>
  <c r="G34" i="90"/>
  <c r="I34" i="90"/>
  <c r="K34" i="90"/>
  <c r="S34" i="90"/>
  <c r="A40" i="90"/>
  <c r="C40" i="90"/>
  <c r="S9" i="90"/>
  <c r="S10" i="89"/>
  <c r="K9" i="89"/>
  <c r="A16" i="88"/>
  <c r="C16" i="88"/>
  <c r="E16" i="88"/>
  <c r="G16" i="88"/>
  <c r="I16" i="88"/>
  <c r="K16" i="88"/>
  <c r="S16" i="88"/>
  <c r="A22" i="88"/>
  <c r="C22" i="88"/>
  <c r="E22" i="88"/>
  <c r="G22" i="88"/>
  <c r="I22" i="88"/>
  <c r="K22" i="88"/>
  <c r="S22" i="88"/>
  <c r="A28" i="88"/>
  <c r="C28" i="88"/>
  <c r="E28" i="88"/>
  <c r="G28" i="88"/>
  <c r="I28" i="88"/>
  <c r="K28" i="88"/>
  <c r="S28" i="88"/>
  <c r="A34" i="88"/>
  <c r="C34" i="88"/>
  <c r="E34" i="88"/>
  <c r="G34" i="88"/>
  <c r="I34" i="88"/>
  <c r="K34" i="88"/>
  <c r="S34" i="88"/>
  <c r="A40" i="88"/>
  <c r="C40" i="88"/>
  <c r="S9" i="88"/>
  <c r="A16" i="87"/>
  <c r="C16" i="87"/>
  <c r="E16" i="87"/>
  <c r="G16" i="87"/>
  <c r="I16" i="87"/>
  <c r="K16" i="87"/>
  <c r="S16" i="87"/>
  <c r="A22" i="87"/>
  <c r="C22" i="87"/>
  <c r="E22" i="87"/>
  <c r="G22" i="87"/>
  <c r="I22" i="87"/>
  <c r="K22" i="87"/>
  <c r="S22" i="87"/>
  <c r="A28" i="87"/>
  <c r="C28" i="87"/>
  <c r="E28" i="87"/>
  <c r="G28" i="87"/>
  <c r="I28" i="87"/>
  <c r="K28" i="87"/>
  <c r="S28" i="87"/>
  <c r="A34" i="87"/>
  <c r="C34" i="87"/>
  <c r="E34" i="87"/>
  <c r="G34" i="87"/>
  <c r="I34" i="87"/>
  <c r="K34" i="87"/>
  <c r="S34" i="87"/>
  <c r="A40" i="87"/>
  <c r="C40" i="87"/>
  <c r="S9" i="87"/>
  <c r="S9" i="86"/>
  <c r="A16" i="86"/>
  <c r="C16" i="86"/>
  <c r="E16" i="86"/>
  <c r="G16" i="86"/>
  <c r="I16" i="86"/>
  <c r="K16" i="86"/>
  <c r="S16" i="86"/>
  <c r="A22" i="86"/>
  <c r="C22" i="86"/>
  <c r="E22" i="86"/>
  <c r="G22" i="86"/>
  <c r="I22" i="86"/>
  <c r="K22" i="86"/>
  <c r="S22" i="86"/>
  <c r="A28" i="86"/>
  <c r="C28" i="86"/>
  <c r="E28" i="86"/>
  <c r="G28" i="86"/>
  <c r="I28" i="86"/>
  <c r="K28" i="86"/>
  <c r="S28" i="86"/>
  <c r="A34" i="86"/>
  <c r="C34" i="86"/>
  <c r="E34" i="86"/>
  <c r="G34" i="86"/>
  <c r="I34" i="86"/>
  <c r="K34" i="86"/>
  <c r="S34" i="86"/>
  <c r="A40" i="86"/>
  <c r="C40" i="86"/>
  <c r="A16" i="85"/>
  <c r="C16" i="85"/>
  <c r="E16" i="85"/>
  <c r="G16" i="85"/>
  <c r="I16" i="85"/>
  <c r="K16" i="85"/>
  <c r="S16" i="85"/>
  <c r="A22" i="85"/>
  <c r="C22" i="85"/>
  <c r="E22" i="85"/>
  <c r="G22" i="85"/>
  <c r="I22" i="85"/>
  <c r="K22" i="85"/>
  <c r="S22" i="85"/>
  <c r="A28" i="85"/>
  <c r="C28" i="85"/>
  <c r="E28" i="85"/>
  <c r="G28" i="85"/>
  <c r="I28" i="85"/>
  <c r="K28" i="85"/>
  <c r="S28" i="85"/>
  <c r="A35" i="85"/>
  <c r="C35" i="85"/>
  <c r="E35" i="85"/>
  <c r="G35" i="85"/>
  <c r="I35" i="85"/>
  <c r="K35" i="85"/>
  <c r="S35" i="85"/>
  <c r="A41" i="85"/>
  <c r="C41" i="85"/>
  <c r="S9" i="85"/>
  <c r="A16" i="84"/>
  <c r="C16" i="84"/>
  <c r="E16" i="84"/>
  <c r="G16" i="84"/>
  <c r="I16" i="84"/>
  <c r="K16" i="84"/>
  <c r="S16" i="84"/>
  <c r="A22" i="84"/>
  <c r="C22" i="84"/>
  <c r="E22" i="84"/>
  <c r="G22" i="84"/>
  <c r="I22" i="84"/>
  <c r="K22" i="84"/>
  <c r="S22" i="84"/>
  <c r="A28" i="84"/>
  <c r="C28" i="84"/>
  <c r="E28" i="84"/>
  <c r="G28" i="84"/>
  <c r="I28" i="84"/>
  <c r="K28" i="84"/>
  <c r="S28" i="84"/>
  <c r="A34" i="84"/>
  <c r="C34" i="84"/>
  <c r="E34" i="84"/>
  <c r="G34" i="84"/>
  <c r="I34" i="84"/>
  <c r="K34" i="84"/>
  <c r="S34" i="84"/>
  <c r="A40" i="84"/>
  <c r="C40" i="84"/>
  <c r="S9" i="84"/>
  <c r="A17" i="83"/>
  <c r="C17" i="83"/>
  <c r="E17" i="83"/>
  <c r="G17" i="83"/>
  <c r="I17" i="83"/>
  <c r="K17" i="83"/>
  <c r="S17" i="83"/>
  <c r="A23" i="83"/>
  <c r="C23" i="83"/>
  <c r="E23" i="83"/>
  <c r="G23" i="83"/>
  <c r="I23" i="83"/>
  <c r="K23" i="83"/>
  <c r="S23" i="83"/>
  <c r="A29" i="83"/>
  <c r="C29" i="83"/>
  <c r="E29" i="83"/>
  <c r="G29" i="83"/>
  <c r="I29" i="83"/>
  <c r="K29" i="83"/>
  <c r="S29" i="83"/>
  <c r="A35" i="83"/>
  <c r="C35" i="83"/>
  <c r="E35" i="83"/>
  <c r="G35" i="83"/>
  <c r="I35" i="83"/>
  <c r="K35" i="83"/>
  <c r="S35" i="83"/>
  <c r="A42" i="83"/>
  <c r="C42" i="83"/>
  <c r="S9" i="83"/>
  <c r="S9" i="82"/>
  <c r="A16" i="82"/>
  <c r="C16" i="82"/>
  <c r="E16" i="82"/>
  <c r="G16" i="82"/>
  <c r="I16" i="82"/>
  <c r="K16" i="82"/>
  <c r="S16" i="82"/>
  <c r="A22" i="82"/>
  <c r="C22" i="82"/>
  <c r="E22" i="82"/>
  <c r="G22" i="82"/>
  <c r="I22" i="82"/>
  <c r="K22" i="82"/>
  <c r="S22" i="82"/>
  <c r="A28" i="82"/>
  <c r="C28" i="82"/>
  <c r="E28" i="82"/>
  <c r="G28" i="82"/>
  <c r="I28" i="82"/>
  <c r="K28" i="82"/>
  <c r="S28" i="82"/>
  <c r="A34" i="82"/>
  <c r="C34" i="82"/>
  <c r="E34" i="82"/>
  <c r="G34" i="82"/>
  <c r="I34" i="82"/>
  <c r="K34" i="82"/>
  <c r="S34" i="82"/>
  <c r="A40" i="82"/>
  <c r="C40" i="82"/>
  <c r="A16" i="81"/>
  <c r="C16" i="81"/>
  <c r="E16" i="81"/>
  <c r="G16" i="81"/>
  <c r="I16" i="81"/>
  <c r="K16" i="81"/>
  <c r="S16" i="81"/>
  <c r="A22" i="81"/>
  <c r="C22" i="81"/>
  <c r="E22" i="81"/>
  <c r="G22" i="81"/>
  <c r="I22" i="81"/>
  <c r="K22" i="81"/>
  <c r="S22" i="81"/>
  <c r="A28" i="81"/>
  <c r="C28" i="81"/>
  <c r="E28" i="81"/>
  <c r="G28" i="81"/>
  <c r="I28" i="81"/>
  <c r="K28" i="81"/>
  <c r="S28" i="81"/>
  <c r="A34" i="81"/>
  <c r="C34" i="81"/>
  <c r="E34" i="81"/>
  <c r="G34" i="81"/>
  <c r="I34" i="81"/>
  <c r="K34" i="81"/>
  <c r="S34" i="81"/>
  <c r="A40" i="81"/>
  <c r="C40" i="81"/>
  <c r="S9" i="81"/>
  <c r="A16" i="80"/>
  <c r="C16" i="80"/>
  <c r="E16" i="80"/>
  <c r="G16" i="80"/>
  <c r="I16" i="80"/>
  <c r="K16" i="80"/>
  <c r="S16" i="80"/>
  <c r="A22" i="80"/>
  <c r="C22" i="80"/>
  <c r="E22" i="80"/>
  <c r="G22" i="80"/>
  <c r="I22" i="80"/>
  <c r="K22" i="80"/>
  <c r="S22" i="80"/>
  <c r="A28" i="80"/>
  <c r="C28" i="80"/>
  <c r="E28" i="80"/>
  <c r="G28" i="80"/>
  <c r="I28" i="80"/>
  <c r="K28" i="80"/>
  <c r="S28" i="80"/>
  <c r="A34" i="80"/>
  <c r="C34" i="80"/>
  <c r="E34" i="80"/>
  <c r="G34" i="80"/>
  <c r="I34" i="80"/>
  <c r="K34" i="80"/>
  <c r="S34" i="80"/>
  <c r="A40" i="80"/>
  <c r="C40" i="80"/>
  <c r="S9" i="80"/>
  <c r="A16" i="79"/>
  <c r="C16" i="79"/>
  <c r="E16" i="79"/>
  <c r="G16" i="79"/>
  <c r="I16" i="79"/>
  <c r="K16" i="79"/>
  <c r="S16" i="79"/>
  <c r="A22" i="79"/>
  <c r="C22" i="79"/>
  <c r="E22" i="79"/>
  <c r="G22" i="79"/>
  <c r="I22" i="79"/>
  <c r="K22" i="79"/>
  <c r="S22" i="79"/>
  <c r="A28" i="79"/>
  <c r="C28" i="79"/>
  <c r="E28" i="79"/>
  <c r="G28" i="79"/>
  <c r="I28" i="79"/>
  <c r="K28" i="79"/>
  <c r="S28" i="79"/>
  <c r="A34" i="79"/>
  <c r="C34" i="79"/>
  <c r="E34" i="79"/>
  <c r="G34" i="79"/>
  <c r="I34" i="79"/>
  <c r="K34" i="79"/>
  <c r="S34" i="79"/>
  <c r="A40" i="79"/>
  <c r="C40" i="79"/>
  <c r="S9" i="79"/>
  <c r="S10" i="78"/>
  <c r="K9" i="78"/>
  <c r="A16" i="77"/>
  <c r="C16" i="77"/>
  <c r="E16" i="77"/>
  <c r="G16" i="77"/>
  <c r="I16" i="77"/>
  <c r="K16" i="77"/>
  <c r="S16" i="77"/>
  <c r="A22" i="77"/>
  <c r="C22" i="77"/>
  <c r="E22" i="77"/>
  <c r="G22" i="77"/>
  <c r="I22" i="77"/>
  <c r="K22" i="77"/>
  <c r="S22" i="77"/>
  <c r="A28" i="77"/>
  <c r="C28" i="77"/>
  <c r="E28" i="77"/>
  <c r="G28" i="77"/>
  <c r="I28" i="77"/>
  <c r="K28" i="77"/>
  <c r="S28" i="77"/>
  <c r="A34" i="77"/>
  <c r="C34" i="77"/>
  <c r="E34" i="77"/>
  <c r="G34" i="77"/>
  <c r="I34" i="77"/>
  <c r="K34" i="77"/>
  <c r="S34" i="77"/>
  <c r="A40" i="77"/>
  <c r="C40" i="77"/>
  <c r="S9" i="77"/>
  <c r="S10" i="76"/>
  <c r="K9" i="76"/>
  <c r="A16" i="75"/>
  <c r="C16" i="75"/>
  <c r="E16" i="75"/>
  <c r="G16" i="75"/>
  <c r="I16" i="75"/>
  <c r="K16" i="75"/>
  <c r="S16" i="75"/>
  <c r="A22" i="75"/>
  <c r="C22" i="75"/>
  <c r="E22" i="75"/>
  <c r="G22" i="75"/>
  <c r="I22" i="75"/>
  <c r="K22" i="75"/>
  <c r="S22" i="75"/>
  <c r="A28" i="75"/>
  <c r="C28" i="75"/>
  <c r="E28" i="75"/>
  <c r="G28" i="75"/>
  <c r="I28" i="75"/>
  <c r="K28" i="75"/>
  <c r="S28" i="75"/>
  <c r="A34" i="75"/>
  <c r="C34" i="75"/>
  <c r="E34" i="75"/>
  <c r="G34" i="75"/>
  <c r="I34" i="75"/>
  <c r="K34" i="75"/>
  <c r="S34" i="75"/>
  <c r="A40" i="75"/>
  <c r="C40" i="75"/>
  <c r="S9" i="75"/>
  <c r="A17" i="74"/>
  <c r="C17" i="74"/>
  <c r="E17" i="74"/>
  <c r="G17" i="74"/>
  <c r="I17" i="74"/>
  <c r="K17" i="74"/>
  <c r="S17" i="74"/>
  <c r="A25" i="74"/>
  <c r="C25" i="74"/>
  <c r="E25" i="74"/>
  <c r="G25" i="74"/>
  <c r="I25" i="74"/>
  <c r="K25" i="74"/>
  <c r="S25" i="74"/>
  <c r="A31" i="74"/>
  <c r="C31" i="74"/>
  <c r="E31" i="74"/>
  <c r="G31" i="74"/>
  <c r="I31" i="74"/>
  <c r="K31" i="74"/>
  <c r="S31" i="74"/>
  <c r="A38" i="74"/>
  <c r="C38" i="74"/>
  <c r="E38" i="74"/>
  <c r="G38" i="74"/>
  <c r="I38" i="74"/>
  <c r="K38" i="74"/>
  <c r="S38" i="74"/>
  <c r="A44" i="74"/>
  <c r="C44" i="74"/>
  <c r="S9" i="74"/>
  <c r="A16" i="73"/>
  <c r="C16" i="73"/>
  <c r="E16" i="73"/>
  <c r="G16" i="73"/>
  <c r="I16" i="73"/>
  <c r="K16" i="73"/>
  <c r="S16" i="73"/>
  <c r="A22" i="73"/>
  <c r="C22" i="73"/>
  <c r="E22" i="73"/>
  <c r="G22" i="73"/>
  <c r="I22" i="73"/>
  <c r="K22" i="73"/>
  <c r="S22" i="73"/>
  <c r="A29" i="73"/>
  <c r="C29" i="73"/>
  <c r="E29" i="73"/>
  <c r="G29" i="73"/>
  <c r="I29" i="73"/>
  <c r="K29" i="73"/>
  <c r="S29" i="73"/>
  <c r="A36" i="73"/>
  <c r="C36" i="73"/>
  <c r="E36" i="73"/>
  <c r="G36" i="73"/>
  <c r="I36" i="73"/>
  <c r="K36" i="73"/>
  <c r="S36" i="73"/>
  <c r="A44" i="73"/>
  <c r="C44" i="73"/>
  <c r="S9" i="73"/>
  <c r="S9" i="72"/>
  <c r="A18" i="72"/>
  <c r="C18" i="72"/>
  <c r="E18" i="72"/>
  <c r="G18" i="72"/>
  <c r="I18" i="72"/>
  <c r="K18" i="72"/>
  <c r="S18" i="72"/>
  <c r="A24" i="72"/>
  <c r="C24" i="72"/>
  <c r="E24" i="72"/>
  <c r="G24" i="72"/>
  <c r="I24" i="72"/>
  <c r="K24" i="72"/>
  <c r="S24" i="72"/>
  <c r="A30" i="72"/>
  <c r="C30" i="72"/>
  <c r="E30" i="72"/>
  <c r="G30" i="72"/>
  <c r="I30" i="72"/>
  <c r="K30" i="72"/>
  <c r="S30" i="72"/>
  <c r="A36" i="72"/>
  <c r="C36" i="72"/>
  <c r="E36" i="72"/>
  <c r="G36" i="72"/>
  <c r="I36" i="72"/>
  <c r="K36" i="72"/>
  <c r="S36" i="72"/>
  <c r="A42" i="72"/>
  <c r="C42" i="72"/>
  <c r="A16" i="71"/>
  <c r="C16" i="71"/>
  <c r="E16" i="71"/>
  <c r="G16" i="71"/>
  <c r="I16" i="71"/>
  <c r="K16" i="71"/>
  <c r="S16" i="71"/>
  <c r="A25" i="71"/>
  <c r="C25" i="71"/>
  <c r="E25" i="71"/>
  <c r="G25" i="71"/>
  <c r="I25" i="71"/>
  <c r="K25" i="71"/>
  <c r="S25" i="71"/>
  <c r="A33" i="71"/>
  <c r="C33" i="71"/>
  <c r="E33" i="71"/>
  <c r="G33" i="71"/>
  <c r="I33" i="71"/>
  <c r="K33" i="71"/>
  <c r="S33" i="71"/>
  <c r="A39" i="71"/>
  <c r="C39" i="71"/>
  <c r="E39" i="71"/>
  <c r="G39" i="71"/>
  <c r="I39" i="71"/>
  <c r="K39" i="71"/>
  <c r="S39" i="71"/>
  <c r="A46" i="71"/>
  <c r="C46" i="71"/>
  <c r="S9" i="71"/>
  <c r="A16" i="70"/>
  <c r="C16" i="70"/>
  <c r="E16" i="70"/>
  <c r="G16" i="70"/>
  <c r="I16" i="70"/>
  <c r="K16" i="70"/>
  <c r="S16" i="70"/>
  <c r="A23" i="70"/>
  <c r="C23" i="70"/>
  <c r="E23" i="70"/>
  <c r="G23" i="70"/>
  <c r="I23" i="70"/>
  <c r="K23" i="70"/>
  <c r="S23" i="70"/>
  <c r="A29" i="70"/>
  <c r="C29" i="70"/>
  <c r="E29" i="70"/>
  <c r="G29" i="70"/>
  <c r="I29" i="70"/>
  <c r="K29" i="70"/>
  <c r="S29" i="70"/>
  <c r="A36" i="70"/>
  <c r="C36" i="70"/>
  <c r="E36" i="70"/>
  <c r="G36" i="70"/>
  <c r="I36" i="70"/>
  <c r="K36" i="70"/>
  <c r="S36" i="70"/>
  <c r="A42" i="70"/>
  <c r="C42" i="70"/>
  <c r="S9" i="70"/>
  <c r="S9" i="69"/>
  <c r="A16" i="69"/>
  <c r="C16" i="69"/>
  <c r="E16" i="69"/>
  <c r="G16" i="69"/>
  <c r="I16" i="69"/>
  <c r="K16" i="69"/>
  <c r="S16" i="69"/>
  <c r="A22" i="69"/>
  <c r="C22" i="69"/>
  <c r="E22" i="69"/>
  <c r="G22" i="69"/>
  <c r="I22" i="69"/>
  <c r="K22" i="69"/>
  <c r="S22" i="69"/>
  <c r="A28" i="69"/>
  <c r="C28" i="69"/>
  <c r="E28" i="69"/>
  <c r="G28" i="69"/>
  <c r="I28" i="69"/>
  <c r="K28" i="69"/>
  <c r="S28" i="69"/>
  <c r="A34" i="69"/>
  <c r="C34" i="69"/>
  <c r="E34" i="69"/>
  <c r="G34" i="69"/>
  <c r="I34" i="69"/>
  <c r="K34" i="69"/>
  <c r="S34" i="69"/>
  <c r="A40" i="69"/>
  <c r="C40" i="69"/>
  <c r="K9" i="68"/>
  <c r="S10" i="68"/>
  <c r="A16" i="67"/>
  <c r="C16" i="67"/>
  <c r="E16" i="67"/>
  <c r="G16" i="67"/>
  <c r="I16" i="67"/>
  <c r="K16" i="67"/>
  <c r="S16" i="67"/>
  <c r="A22" i="67"/>
  <c r="C22" i="67"/>
  <c r="E22" i="67"/>
  <c r="G22" i="67"/>
  <c r="I22" i="67"/>
  <c r="K22" i="67"/>
  <c r="S22" i="67"/>
  <c r="A28" i="67"/>
  <c r="C28" i="67"/>
  <c r="E28" i="67"/>
  <c r="G28" i="67"/>
  <c r="I28" i="67"/>
  <c r="K28" i="67"/>
  <c r="S28" i="67"/>
  <c r="A34" i="67"/>
  <c r="C34" i="67"/>
  <c r="E34" i="67"/>
  <c r="G34" i="67"/>
  <c r="I34" i="67"/>
  <c r="K34" i="67"/>
  <c r="S34" i="67"/>
  <c r="A40" i="67"/>
  <c r="C40" i="67"/>
  <c r="S9" i="67"/>
  <c r="A16" i="66"/>
  <c r="C16" i="66"/>
  <c r="E16" i="66"/>
  <c r="G16" i="66"/>
  <c r="I16" i="66"/>
  <c r="K16" i="66"/>
  <c r="S16" i="66"/>
  <c r="A22" i="66"/>
  <c r="C22" i="66"/>
  <c r="E22" i="66"/>
  <c r="G22" i="66"/>
  <c r="I22" i="66"/>
  <c r="K22" i="66"/>
  <c r="S22" i="66"/>
  <c r="A28" i="66"/>
  <c r="C28" i="66"/>
  <c r="E28" i="66"/>
  <c r="G28" i="66"/>
  <c r="I28" i="66"/>
  <c r="K28" i="66"/>
  <c r="S28" i="66"/>
  <c r="A34" i="66"/>
  <c r="C34" i="66"/>
  <c r="E34" i="66"/>
  <c r="G34" i="66"/>
  <c r="I34" i="66"/>
  <c r="K34" i="66"/>
  <c r="S34" i="66"/>
  <c r="A40" i="66"/>
  <c r="C40" i="66"/>
  <c r="S9" i="66"/>
  <c r="S10" i="65"/>
  <c r="K9" i="65"/>
  <c r="A16" i="64"/>
  <c r="C16" i="64"/>
  <c r="E16" i="64"/>
  <c r="G16" i="64"/>
  <c r="I16" i="64"/>
  <c r="K16" i="64"/>
  <c r="S16" i="64"/>
  <c r="A22" i="64"/>
  <c r="C22" i="64"/>
  <c r="E22" i="64"/>
  <c r="G22" i="64"/>
  <c r="I22" i="64"/>
  <c r="K22" i="64"/>
  <c r="S22" i="64"/>
  <c r="A28" i="64"/>
  <c r="C28" i="64"/>
  <c r="E28" i="64"/>
  <c r="G28" i="64"/>
  <c r="I28" i="64"/>
  <c r="K28" i="64"/>
  <c r="S28" i="64"/>
  <c r="A34" i="64"/>
  <c r="C34" i="64"/>
  <c r="E34" i="64"/>
  <c r="G34" i="64"/>
  <c r="I34" i="64"/>
  <c r="K34" i="64"/>
  <c r="S34" i="64"/>
  <c r="A40" i="64"/>
  <c r="C40" i="64"/>
  <c r="S9" i="64"/>
  <c r="S9" i="63"/>
  <c r="A16" i="63"/>
  <c r="C16" i="63"/>
  <c r="E16" i="63"/>
  <c r="G16" i="63"/>
  <c r="I16" i="63"/>
  <c r="K16" i="63"/>
  <c r="S16" i="63"/>
  <c r="A22" i="63"/>
  <c r="C22" i="63"/>
  <c r="E22" i="63"/>
  <c r="G22" i="63"/>
  <c r="I22" i="63"/>
  <c r="K22" i="63"/>
  <c r="S22" i="63"/>
  <c r="A28" i="63"/>
  <c r="C28" i="63"/>
  <c r="E28" i="63"/>
  <c r="G28" i="63"/>
  <c r="I28" i="63"/>
  <c r="K28" i="63"/>
  <c r="S28" i="63"/>
  <c r="A34" i="63"/>
  <c r="C34" i="63"/>
  <c r="E34" i="63"/>
  <c r="G34" i="63"/>
  <c r="I34" i="63"/>
  <c r="K34" i="63"/>
  <c r="S34" i="63"/>
  <c r="A40" i="63"/>
  <c r="C40" i="63"/>
  <c r="K9" i="62"/>
  <c r="S10" i="62"/>
  <c r="S10" i="61"/>
  <c r="K9" i="61"/>
  <c r="A16" i="60"/>
  <c r="C16" i="60"/>
  <c r="E16" i="60"/>
  <c r="G16" i="60"/>
  <c r="I16" i="60"/>
  <c r="K16" i="60"/>
  <c r="S16" i="60"/>
  <c r="A22" i="60"/>
  <c r="C22" i="60"/>
  <c r="E22" i="60"/>
  <c r="G22" i="60"/>
  <c r="I22" i="60"/>
  <c r="K22" i="60"/>
  <c r="S22" i="60"/>
  <c r="A28" i="60"/>
  <c r="C28" i="60"/>
  <c r="E28" i="60"/>
  <c r="G28" i="60"/>
  <c r="I28" i="60"/>
  <c r="K28" i="60"/>
  <c r="S28" i="60"/>
  <c r="A34" i="60"/>
  <c r="C34" i="60"/>
  <c r="E34" i="60"/>
  <c r="G34" i="60"/>
  <c r="I34" i="60"/>
  <c r="K34" i="60"/>
  <c r="S34" i="60"/>
  <c r="A40" i="60"/>
  <c r="C40" i="60"/>
  <c r="S9" i="60"/>
  <c r="A21" i="59"/>
  <c r="C21" i="59"/>
  <c r="E21" i="59"/>
  <c r="G21" i="59"/>
  <c r="I21" i="59"/>
  <c r="K21" i="59"/>
  <c r="S21" i="59"/>
  <c r="A29" i="59"/>
  <c r="C29" i="59"/>
  <c r="E29" i="59"/>
  <c r="G29" i="59"/>
  <c r="I29" i="59"/>
  <c r="K29" i="59"/>
  <c r="S29" i="59"/>
  <c r="A37" i="59"/>
  <c r="C37" i="59"/>
  <c r="E37" i="59"/>
  <c r="G37" i="59"/>
  <c r="I37" i="59"/>
  <c r="K37" i="59"/>
  <c r="S37" i="59"/>
  <c r="A44" i="59"/>
  <c r="C44" i="59"/>
  <c r="E44" i="59"/>
  <c r="G44" i="59"/>
  <c r="I44" i="59"/>
  <c r="K44" i="59"/>
  <c r="S44" i="59"/>
  <c r="A50" i="59"/>
  <c r="C50" i="59"/>
  <c r="S9" i="59"/>
  <c r="S10" i="58"/>
  <c r="K9" i="58"/>
  <c r="S10" i="57"/>
  <c r="K9" i="57"/>
  <c r="K9" i="56"/>
  <c r="S10" i="56"/>
  <c r="S10" i="55"/>
  <c r="K9" i="55"/>
  <c r="K10" i="54"/>
  <c r="I9" i="54"/>
  <c r="G10" i="53"/>
  <c r="E9" i="53"/>
  <c r="I10" i="52"/>
  <c r="G9" i="52"/>
  <c r="I10" i="51"/>
  <c r="G9" i="51"/>
  <c r="A16" i="89"/>
  <c r="C16" i="89"/>
  <c r="E16" i="89"/>
  <c r="G16" i="89"/>
  <c r="I16" i="89"/>
  <c r="K16" i="89"/>
  <c r="S16" i="89"/>
  <c r="A22" i="89"/>
  <c r="C22" i="89"/>
  <c r="E22" i="89"/>
  <c r="G22" i="89"/>
  <c r="I22" i="89"/>
  <c r="K22" i="89"/>
  <c r="S22" i="89"/>
  <c r="A28" i="89"/>
  <c r="C28" i="89"/>
  <c r="E28" i="89"/>
  <c r="G28" i="89"/>
  <c r="I28" i="89"/>
  <c r="K28" i="89"/>
  <c r="S28" i="89"/>
  <c r="A34" i="89"/>
  <c r="C34" i="89"/>
  <c r="E34" i="89"/>
  <c r="G34" i="89"/>
  <c r="I34" i="89"/>
  <c r="K34" i="89"/>
  <c r="S34" i="89"/>
  <c r="A40" i="89"/>
  <c r="C40" i="89"/>
  <c r="S9" i="89"/>
  <c r="A16" i="78"/>
  <c r="C16" i="78"/>
  <c r="E16" i="78"/>
  <c r="G16" i="78"/>
  <c r="I16" i="78"/>
  <c r="K16" i="78"/>
  <c r="S16" i="78"/>
  <c r="A22" i="78"/>
  <c r="C22" i="78"/>
  <c r="E22" i="78"/>
  <c r="G22" i="78"/>
  <c r="I22" i="78"/>
  <c r="K22" i="78"/>
  <c r="S22" i="78"/>
  <c r="A28" i="78"/>
  <c r="C28" i="78"/>
  <c r="E28" i="78"/>
  <c r="G28" i="78"/>
  <c r="I28" i="78"/>
  <c r="K28" i="78"/>
  <c r="S28" i="78"/>
  <c r="A34" i="78"/>
  <c r="C34" i="78"/>
  <c r="E34" i="78"/>
  <c r="G34" i="78"/>
  <c r="I34" i="78"/>
  <c r="K34" i="78"/>
  <c r="S34" i="78"/>
  <c r="A40" i="78"/>
  <c r="C40" i="78"/>
  <c r="S9" i="78"/>
  <c r="A16" i="76"/>
  <c r="C16" i="76"/>
  <c r="E16" i="76"/>
  <c r="G16" i="76"/>
  <c r="I16" i="76"/>
  <c r="K16" i="76"/>
  <c r="S16" i="76"/>
  <c r="A22" i="76"/>
  <c r="C22" i="76"/>
  <c r="E22" i="76"/>
  <c r="G22" i="76"/>
  <c r="I22" i="76"/>
  <c r="K22" i="76"/>
  <c r="S22" i="76"/>
  <c r="A28" i="76"/>
  <c r="C28" i="76"/>
  <c r="E28" i="76"/>
  <c r="G28" i="76"/>
  <c r="I28" i="76"/>
  <c r="K28" i="76"/>
  <c r="S28" i="76"/>
  <c r="A34" i="76"/>
  <c r="C34" i="76"/>
  <c r="E34" i="76"/>
  <c r="G34" i="76"/>
  <c r="I34" i="76"/>
  <c r="K34" i="76"/>
  <c r="S34" i="76"/>
  <c r="A40" i="76"/>
  <c r="C40" i="76"/>
  <c r="S9" i="76"/>
  <c r="S9" i="68"/>
  <c r="A16" i="68"/>
  <c r="C16" i="68"/>
  <c r="E16" i="68"/>
  <c r="G16" i="68"/>
  <c r="I16" i="68"/>
  <c r="K16" i="68"/>
  <c r="S16" i="68"/>
  <c r="A22" i="68"/>
  <c r="C22" i="68"/>
  <c r="E22" i="68"/>
  <c r="G22" i="68"/>
  <c r="I22" i="68"/>
  <c r="K22" i="68"/>
  <c r="S22" i="68"/>
  <c r="A28" i="68"/>
  <c r="C28" i="68"/>
  <c r="E28" i="68"/>
  <c r="G28" i="68"/>
  <c r="I28" i="68"/>
  <c r="K28" i="68"/>
  <c r="S28" i="68"/>
  <c r="A34" i="68"/>
  <c r="C34" i="68"/>
  <c r="E34" i="68"/>
  <c r="G34" i="68"/>
  <c r="I34" i="68"/>
  <c r="K34" i="68"/>
  <c r="S34" i="68"/>
  <c r="A40" i="68"/>
  <c r="C40" i="68"/>
  <c r="S9" i="65"/>
  <c r="A16" i="65"/>
  <c r="C16" i="65"/>
  <c r="E16" i="65"/>
  <c r="G16" i="65"/>
  <c r="I16" i="65"/>
  <c r="K16" i="65"/>
  <c r="S16" i="65"/>
  <c r="A22" i="65"/>
  <c r="C22" i="65"/>
  <c r="E22" i="65"/>
  <c r="G22" i="65"/>
  <c r="I22" i="65"/>
  <c r="K22" i="65"/>
  <c r="S22" i="65"/>
  <c r="A28" i="65"/>
  <c r="C28" i="65"/>
  <c r="E28" i="65"/>
  <c r="G28" i="65"/>
  <c r="I28" i="65"/>
  <c r="K28" i="65"/>
  <c r="S28" i="65"/>
  <c r="A34" i="65"/>
  <c r="C34" i="65"/>
  <c r="E34" i="65"/>
  <c r="G34" i="65"/>
  <c r="I34" i="65"/>
  <c r="K34" i="65"/>
  <c r="S34" i="65"/>
  <c r="A40" i="65"/>
  <c r="C40" i="65"/>
  <c r="A18" i="62"/>
  <c r="C18" i="62"/>
  <c r="E18" i="62"/>
  <c r="G18" i="62"/>
  <c r="I18" i="62"/>
  <c r="K18" i="62"/>
  <c r="S18" i="62"/>
  <c r="A26" i="62"/>
  <c r="C26" i="62"/>
  <c r="E26" i="62"/>
  <c r="G26" i="62"/>
  <c r="I26" i="62"/>
  <c r="K26" i="62"/>
  <c r="S26" i="62"/>
  <c r="A33" i="62"/>
  <c r="C33" i="62"/>
  <c r="E33" i="62"/>
  <c r="G33" i="62"/>
  <c r="I33" i="62"/>
  <c r="K33" i="62"/>
  <c r="S33" i="62"/>
  <c r="A41" i="62"/>
  <c r="C41" i="62"/>
  <c r="E41" i="62"/>
  <c r="G41" i="62"/>
  <c r="I41" i="62"/>
  <c r="K41" i="62"/>
  <c r="S41" i="62"/>
  <c r="A47" i="62"/>
  <c r="C47" i="62"/>
  <c r="S9" i="62"/>
  <c r="S9" i="61"/>
  <c r="A16" i="61"/>
  <c r="C16" i="61"/>
  <c r="E16" i="61"/>
  <c r="G16" i="61"/>
  <c r="I16" i="61"/>
  <c r="K16" i="61"/>
  <c r="S16" i="61"/>
  <c r="A22" i="61"/>
  <c r="C22" i="61"/>
  <c r="E22" i="61"/>
  <c r="G22" i="61"/>
  <c r="I22" i="61"/>
  <c r="K22" i="61"/>
  <c r="S22" i="61"/>
  <c r="A28" i="61"/>
  <c r="C28" i="61"/>
  <c r="E28" i="61"/>
  <c r="G28" i="61"/>
  <c r="I28" i="61"/>
  <c r="K28" i="61"/>
  <c r="S28" i="61"/>
  <c r="A34" i="61"/>
  <c r="C34" i="61"/>
  <c r="E34" i="61"/>
  <c r="G34" i="61"/>
  <c r="I34" i="61"/>
  <c r="K34" i="61"/>
  <c r="S34" i="61"/>
  <c r="A41" i="61"/>
  <c r="C41" i="61"/>
  <c r="A16" i="58"/>
  <c r="C16" i="58"/>
  <c r="E16" i="58"/>
  <c r="G16" i="58"/>
  <c r="I16" i="58"/>
  <c r="K16" i="58"/>
  <c r="S16" i="58"/>
  <c r="A24" i="58"/>
  <c r="C24" i="58"/>
  <c r="E24" i="58"/>
  <c r="G24" i="58"/>
  <c r="I24" i="58"/>
  <c r="K24" i="58"/>
  <c r="S24" i="58"/>
  <c r="A30" i="58"/>
  <c r="C30" i="58"/>
  <c r="E30" i="58"/>
  <c r="G30" i="58"/>
  <c r="I30" i="58"/>
  <c r="K30" i="58"/>
  <c r="S30" i="58"/>
  <c r="A36" i="58"/>
  <c r="C36" i="58"/>
  <c r="E36" i="58"/>
  <c r="G36" i="58"/>
  <c r="I36" i="58"/>
  <c r="K36" i="58"/>
  <c r="S36" i="58"/>
  <c r="A42" i="58"/>
  <c r="C42" i="58"/>
  <c r="S9" i="58"/>
  <c r="A16" i="57"/>
  <c r="C16" i="57"/>
  <c r="E16" i="57"/>
  <c r="G16" i="57"/>
  <c r="I16" i="57"/>
  <c r="K16" i="57"/>
  <c r="S16" i="57"/>
  <c r="A22" i="57"/>
  <c r="C22" i="57"/>
  <c r="E22" i="57"/>
  <c r="G22" i="57"/>
  <c r="I22" i="57"/>
  <c r="K22" i="57"/>
  <c r="S22" i="57"/>
  <c r="A28" i="57"/>
  <c r="C28" i="57"/>
  <c r="E28" i="57"/>
  <c r="G28" i="57"/>
  <c r="I28" i="57"/>
  <c r="K28" i="57"/>
  <c r="S28" i="57"/>
  <c r="A34" i="57"/>
  <c r="C34" i="57"/>
  <c r="E34" i="57"/>
  <c r="G34" i="57"/>
  <c r="I34" i="57"/>
  <c r="K34" i="57"/>
  <c r="S34" i="57"/>
  <c r="A40" i="57"/>
  <c r="C40" i="57"/>
  <c r="S9" i="57"/>
  <c r="A16" i="56"/>
  <c r="C16" i="56"/>
  <c r="E16" i="56"/>
  <c r="G16" i="56"/>
  <c r="I16" i="56"/>
  <c r="K16" i="56"/>
  <c r="S16" i="56"/>
  <c r="A22" i="56"/>
  <c r="C22" i="56"/>
  <c r="E22" i="56"/>
  <c r="G22" i="56"/>
  <c r="I22" i="56"/>
  <c r="K22" i="56"/>
  <c r="S22" i="56"/>
  <c r="A28" i="56"/>
  <c r="C28" i="56"/>
  <c r="E28" i="56"/>
  <c r="G28" i="56"/>
  <c r="I28" i="56"/>
  <c r="K28" i="56"/>
  <c r="S28" i="56"/>
  <c r="A34" i="56"/>
  <c r="C34" i="56"/>
  <c r="E34" i="56"/>
  <c r="G34" i="56"/>
  <c r="I34" i="56"/>
  <c r="K34" i="56"/>
  <c r="S34" i="56"/>
  <c r="A40" i="56"/>
  <c r="C40" i="56"/>
  <c r="S9" i="56"/>
  <c r="A16" i="55"/>
  <c r="C16" i="55"/>
  <c r="E16" i="55"/>
  <c r="G16" i="55"/>
  <c r="I16" i="55"/>
  <c r="K16" i="55"/>
  <c r="S16" i="55"/>
  <c r="A22" i="55"/>
  <c r="C22" i="55"/>
  <c r="E22" i="55"/>
  <c r="G22" i="55"/>
  <c r="I22" i="55"/>
  <c r="K22" i="55"/>
  <c r="S22" i="55"/>
  <c r="A28" i="55"/>
  <c r="C28" i="55"/>
  <c r="E28" i="55"/>
  <c r="G28" i="55"/>
  <c r="I28" i="55"/>
  <c r="K28" i="55"/>
  <c r="S28" i="55"/>
  <c r="A34" i="55"/>
  <c r="C34" i="55"/>
  <c r="E34" i="55"/>
  <c r="G34" i="55"/>
  <c r="I34" i="55"/>
  <c r="K34" i="55"/>
  <c r="S34" i="55"/>
  <c r="A40" i="55"/>
  <c r="C40" i="55"/>
  <c r="S9" i="55"/>
  <c r="S10" i="54"/>
  <c r="K9" i="54"/>
  <c r="I10" i="53"/>
  <c r="G9" i="53"/>
  <c r="I9" i="52"/>
  <c r="K10" i="52"/>
  <c r="K10" i="51"/>
  <c r="I9" i="51"/>
  <c r="A16" i="54"/>
  <c r="C16" i="54"/>
  <c r="E16" i="54"/>
  <c r="G16" i="54"/>
  <c r="I16" i="54"/>
  <c r="K16" i="54"/>
  <c r="S16" i="54"/>
  <c r="A22" i="54"/>
  <c r="C22" i="54"/>
  <c r="E22" i="54"/>
  <c r="G22" i="54"/>
  <c r="I22" i="54"/>
  <c r="K22" i="54"/>
  <c r="S22" i="54"/>
  <c r="A28" i="54"/>
  <c r="C28" i="54"/>
  <c r="E28" i="54"/>
  <c r="G28" i="54"/>
  <c r="I28" i="54"/>
  <c r="K28" i="54"/>
  <c r="S28" i="54"/>
  <c r="A34" i="54"/>
  <c r="C34" i="54"/>
  <c r="E34" i="54"/>
  <c r="G34" i="54"/>
  <c r="I34" i="54"/>
  <c r="K34" i="54"/>
  <c r="S34" i="54"/>
  <c r="A40" i="54"/>
  <c r="C40" i="54"/>
  <c r="S9" i="54"/>
  <c r="I9" i="53"/>
  <c r="K10" i="53"/>
  <c r="S10" i="52"/>
  <c r="K9" i="52"/>
  <c r="S10" i="51"/>
  <c r="K9" i="51"/>
  <c r="S10" i="53"/>
  <c r="K9" i="53"/>
  <c r="A16" i="52"/>
  <c r="C16" i="52"/>
  <c r="E16" i="52"/>
  <c r="G16" i="52"/>
  <c r="I16" i="52"/>
  <c r="K16" i="52"/>
  <c r="S16" i="52"/>
  <c r="A22" i="52"/>
  <c r="C22" i="52"/>
  <c r="E22" i="52"/>
  <c r="G22" i="52"/>
  <c r="I22" i="52"/>
  <c r="K22" i="52"/>
  <c r="S22" i="52"/>
  <c r="A28" i="52"/>
  <c r="C28" i="52"/>
  <c r="E28" i="52"/>
  <c r="G28" i="52"/>
  <c r="I28" i="52"/>
  <c r="K28" i="52"/>
  <c r="S28" i="52"/>
  <c r="A34" i="52"/>
  <c r="C34" i="52"/>
  <c r="E34" i="52"/>
  <c r="G34" i="52"/>
  <c r="I34" i="52"/>
  <c r="K34" i="52"/>
  <c r="S34" i="52"/>
  <c r="A40" i="52"/>
  <c r="C40" i="52"/>
  <c r="S9" i="52"/>
  <c r="A16" i="51"/>
  <c r="C16" i="51"/>
  <c r="E16" i="51"/>
  <c r="G16" i="51"/>
  <c r="I16" i="51"/>
  <c r="K16" i="51"/>
  <c r="S16" i="51"/>
  <c r="A22" i="51"/>
  <c r="C22" i="51"/>
  <c r="E22" i="51"/>
  <c r="G22" i="51"/>
  <c r="I22" i="51"/>
  <c r="K22" i="51"/>
  <c r="S22" i="51"/>
  <c r="A28" i="51"/>
  <c r="C28" i="51"/>
  <c r="E28" i="51"/>
  <c r="G28" i="51"/>
  <c r="I28" i="51"/>
  <c r="K28" i="51"/>
  <c r="S28" i="51"/>
  <c r="A34" i="51"/>
  <c r="C34" i="51"/>
  <c r="E34" i="51"/>
  <c r="G34" i="51"/>
  <c r="I34" i="51"/>
  <c r="K34" i="51"/>
  <c r="S34" i="51"/>
  <c r="A40" i="51"/>
  <c r="C40" i="51"/>
  <c r="S9" i="51"/>
  <c r="A16" i="53"/>
  <c r="C16" i="53"/>
  <c r="S9" i="53"/>
  <c r="E16" i="53"/>
  <c r="G16" i="53"/>
  <c r="I16" i="53"/>
  <c r="K16" i="53"/>
  <c r="S16" i="53"/>
  <c r="A23" i="53"/>
  <c r="C23" i="53"/>
  <c r="E23" i="53"/>
  <c r="G23" i="53"/>
  <c r="I23" i="53"/>
  <c r="K23" i="53"/>
  <c r="S23" i="53"/>
  <c r="A29" i="53"/>
  <c r="C29" i="53"/>
  <c r="E29" i="53"/>
  <c r="G29" i="53"/>
  <c r="I29" i="53"/>
  <c r="K29" i="53"/>
  <c r="S29" i="53"/>
  <c r="A36" i="53"/>
  <c r="C36" i="53"/>
  <c r="E36" i="53"/>
  <c r="G36" i="53"/>
  <c r="I36" i="53"/>
  <c r="K36" i="53"/>
  <c r="S36" i="53"/>
  <c r="A42" i="53"/>
  <c r="C42" i="53"/>
  <c r="A1" i="45"/>
  <c r="A10" i="45"/>
  <c r="Y2" i="45"/>
  <c r="X2" i="45"/>
  <c r="W2" i="45"/>
  <c r="V2" i="45"/>
  <c r="U2" i="45"/>
  <c r="T2" i="45"/>
  <c r="S2" i="45"/>
  <c r="Q2" i="45"/>
  <c r="P2" i="45"/>
  <c r="O2" i="45"/>
  <c r="N2" i="45"/>
  <c r="M2" i="45"/>
  <c r="L2" i="45"/>
  <c r="K2" i="45"/>
  <c r="A1" i="44"/>
  <c r="A10" i="44"/>
  <c r="Y2" i="44"/>
  <c r="X2" i="44"/>
  <c r="W2" i="44"/>
  <c r="V2" i="44"/>
  <c r="U2" i="44"/>
  <c r="T2" i="44"/>
  <c r="S2" i="44"/>
  <c r="Q2" i="44"/>
  <c r="P2" i="44"/>
  <c r="O2" i="44"/>
  <c r="N2" i="44"/>
  <c r="M2" i="44"/>
  <c r="L2" i="44"/>
  <c r="K2" i="44"/>
  <c r="A1" i="43"/>
  <c r="A10" i="43"/>
  <c r="Y2" i="43"/>
  <c r="X2" i="43"/>
  <c r="W2" i="43"/>
  <c r="V2" i="43"/>
  <c r="U2" i="43"/>
  <c r="T2" i="43"/>
  <c r="S2" i="43"/>
  <c r="Q2" i="43"/>
  <c r="P2" i="43"/>
  <c r="O2" i="43"/>
  <c r="N2" i="43"/>
  <c r="M2" i="43"/>
  <c r="L2" i="43"/>
  <c r="K2" i="43"/>
  <c r="A1" i="42"/>
  <c r="K1" i="42"/>
  <c r="L8" i="42"/>
  <c r="Y2" i="42"/>
  <c r="X2" i="42"/>
  <c r="W2" i="42"/>
  <c r="V2" i="42"/>
  <c r="U2" i="42"/>
  <c r="T2" i="42"/>
  <c r="S2" i="42"/>
  <c r="Q2" i="42"/>
  <c r="P2" i="42"/>
  <c r="O2" i="42"/>
  <c r="N2" i="42"/>
  <c r="M2" i="42"/>
  <c r="L2" i="42"/>
  <c r="K2" i="42"/>
  <c r="A1" i="41"/>
  <c r="A10" i="41"/>
  <c r="Y2" i="41"/>
  <c r="X2" i="41"/>
  <c r="W2" i="41"/>
  <c r="V2" i="41"/>
  <c r="U2" i="41"/>
  <c r="T2" i="41"/>
  <c r="S2" i="41"/>
  <c r="Q2" i="41"/>
  <c r="P2" i="41"/>
  <c r="O2" i="41"/>
  <c r="N2" i="41"/>
  <c r="M2" i="41"/>
  <c r="L2" i="41"/>
  <c r="K2" i="41"/>
  <c r="A1" i="40"/>
  <c r="K1" i="40"/>
  <c r="Y2" i="40"/>
  <c r="X2" i="40"/>
  <c r="W2" i="40"/>
  <c r="V2" i="40"/>
  <c r="U2" i="40"/>
  <c r="T2" i="40"/>
  <c r="S2" i="40"/>
  <c r="Q2" i="40"/>
  <c r="P2" i="40"/>
  <c r="O2" i="40"/>
  <c r="N2" i="40"/>
  <c r="M2" i="40"/>
  <c r="L2" i="40"/>
  <c r="K2" i="40"/>
  <c r="C10" i="45"/>
  <c r="A9" i="45"/>
  <c r="K1" i="45"/>
  <c r="S1" i="45"/>
  <c r="K1" i="44"/>
  <c r="L8" i="44"/>
  <c r="C10" i="44"/>
  <c r="A9" i="44"/>
  <c r="S1" i="44"/>
  <c r="K1" i="43"/>
  <c r="L8" i="43"/>
  <c r="C10" i="43"/>
  <c r="A9" i="43"/>
  <c r="S1" i="43"/>
  <c r="A10" i="42"/>
  <c r="C10" i="42"/>
  <c r="K3" i="42"/>
  <c r="M4" i="42"/>
  <c r="S1" i="42"/>
  <c r="L3" i="42"/>
  <c r="N4" i="42"/>
  <c r="P5" i="42"/>
  <c r="L7" i="42"/>
  <c r="N8" i="42"/>
  <c r="K7" i="42"/>
  <c r="M3" i="42"/>
  <c r="O4" i="42"/>
  <c r="Q5" i="42"/>
  <c r="K6" i="42"/>
  <c r="M7" i="42"/>
  <c r="O8" i="42"/>
  <c r="Q6" i="42"/>
  <c r="M8" i="42"/>
  <c r="N3" i="42"/>
  <c r="P4" i="42"/>
  <c r="L6" i="42"/>
  <c r="N7" i="42"/>
  <c r="P8" i="42"/>
  <c r="O3" i="42"/>
  <c r="Q4" i="42"/>
  <c r="K5" i="42"/>
  <c r="M6" i="42"/>
  <c r="O7" i="42"/>
  <c r="Q8" i="42"/>
  <c r="O5" i="42"/>
  <c r="P3" i="42"/>
  <c r="L5" i="42"/>
  <c r="N6" i="42"/>
  <c r="P7" i="42"/>
  <c r="Q3" i="42"/>
  <c r="K4" i="42"/>
  <c r="M5" i="42"/>
  <c r="O6" i="42"/>
  <c r="Q7" i="42"/>
  <c r="K8" i="42"/>
  <c r="L4" i="42"/>
  <c r="N5" i="42"/>
  <c r="P6" i="42"/>
  <c r="K1" i="41"/>
  <c r="L8" i="41"/>
  <c r="C10" i="41"/>
  <c r="A9" i="41"/>
  <c r="S1" i="41"/>
  <c r="L8" i="40"/>
  <c r="P6" i="40"/>
  <c r="N5" i="40"/>
  <c r="L4" i="40"/>
  <c r="K8" i="40"/>
  <c r="Q7" i="40"/>
  <c r="O6" i="40"/>
  <c r="M5" i="40"/>
  <c r="K4" i="40"/>
  <c r="Q3" i="40"/>
  <c r="P7" i="40"/>
  <c r="N6" i="40"/>
  <c r="L5" i="40"/>
  <c r="P3" i="40"/>
  <c r="Q8" i="40"/>
  <c r="O7" i="40"/>
  <c r="M6" i="40"/>
  <c r="K5" i="40"/>
  <c r="Q4" i="40"/>
  <c r="O3" i="40"/>
  <c r="P8" i="40"/>
  <c r="N7" i="40"/>
  <c r="L6" i="40"/>
  <c r="P4" i="40"/>
  <c r="N3" i="40"/>
  <c r="O8" i="40"/>
  <c r="M7" i="40"/>
  <c r="K6" i="40"/>
  <c r="Q5" i="40"/>
  <c r="O4" i="40"/>
  <c r="M3" i="40"/>
  <c r="N8" i="40"/>
  <c r="L7" i="40"/>
  <c r="P5" i="40"/>
  <c r="N4" i="40"/>
  <c r="L3" i="40"/>
  <c r="M8" i="40"/>
  <c r="K7" i="40"/>
  <c r="Q6" i="40"/>
  <c r="O5" i="40"/>
  <c r="M4" i="40"/>
  <c r="K3" i="40"/>
  <c r="S1" i="40"/>
  <c r="A10" i="40"/>
  <c r="A1" i="1"/>
  <c r="K1" i="1"/>
  <c r="P3" i="41"/>
  <c r="Q5" i="41"/>
  <c r="N5" i="41"/>
  <c r="P4" i="43"/>
  <c r="K8" i="41"/>
  <c r="Q4" i="41"/>
  <c r="P5" i="41"/>
  <c r="K3" i="41"/>
  <c r="Q7" i="41"/>
  <c r="O5" i="41"/>
  <c r="N4" i="41"/>
  <c r="P7" i="41"/>
  <c r="O8" i="41"/>
  <c r="L3" i="41"/>
  <c r="L4" i="43"/>
  <c r="O3" i="41"/>
  <c r="N5" i="43"/>
  <c r="L4" i="41"/>
  <c r="P8" i="41"/>
  <c r="M6" i="43"/>
  <c r="K8" i="44"/>
  <c r="N6" i="44"/>
  <c r="N3" i="43"/>
  <c r="O8" i="43"/>
  <c r="N6" i="41"/>
  <c r="M7" i="41"/>
  <c r="K8" i="43"/>
  <c r="P5" i="43"/>
  <c r="Q4" i="44"/>
  <c r="L5" i="41"/>
  <c r="K6" i="41"/>
  <c r="P7" i="43"/>
  <c r="N3" i="44"/>
  <c r="O7" i="43"/>
  <c r="O5" i="43"/>
  <c r="O4" i="44"/>
  <c r="K5" i="43"/>
  <c r="L5" i="44"/>
  <c r="M7" i="44"/>
  <c r="K3" i="44"/>
  <c r="N6" i="43"/>
  <c r="N8" i="43"/>
  <c r="N5" i="44"/>
  <c r="P3" i="44"/>
  <c r="K6" i="44"/>
  <c r="L5" i="43"/>
  <c r="L7" i="43"/>
  <c r="L4" i="44"/>
  <c r="M6" i="44"/>
  <c r="Q5" i="44"/>
  <c r="Q7" i="44"/>
  <c r="O3" i="44"/>
  <c r="L7" i="44"/>
  <c r="K4" i="44"/>
  <c r="P8" i="44"/>
  <c r="N4" i="44"/>
  <c r="P7" i="44"/>
  <c r="N7" i="44"/>
  <c r="L3" i="44"/>
  <c r="A9" i="42"/>
  <c r="U8" i="45"/>
  <c r="S7" i="45"/>
  <c r="Y6" i="45"/>
  <c r="W5" i="45"/>
  <c r="U4" i="45"/>
  <c r="S3" i="45"/>
  <c r="T8" i="45"/>
  <c r="X6" i="45"/>
  <c r="V5" i="45"/>
  <c r="T4" i="45"/>
  <c r="S8" i="45"/>
  <c r="Y7" i="45"/>
  <c r="W6" i="45"/>
  <c r="U5" i="45"/>
  <c r="S4" i="45"/>
  <c r="Y3" i="45"/>
  <c r="X7" i="45"/>
  <c r="V6" i="45"/>
  <c r="T5" i="45"/>
  <c r="X3" i="45"/>
  <c r="Y8" i="45"/>
  <c r="W7" i="45"/>
  <c r="U6" i="45"/>
  <c r="S5" i="45"/>
  <c r="Y4" i="45"/>
  <c r="W3" i="45"/>
  <c r="X8" i="45"/>
  <c r="V7" i="45"/>
  <c r="T6" i="45"/>
  <c r="X4" i="45"/>
  <c r="V3" i="45"/>
  <c r="W8" i="45"/>
  <c r="U7" i="45"/>
  <c r="S6" i="45"/>
  <c r="Y5" i="45"/>
  <c r="W4" i="45"/>
  <c r="U3" i="45"/>
  <c r="V8" i="45"/>
  <c r="T7" i="45"/>
  <c r="X5" i="45"/>
  <c r="V4" i="45"/>
  <c r="T3" i="45"/>
  <c r="L8" i="45"/>
  <c r="P6" i="45"/>
  <c r="N5" i="45"/>
  <c r="L4" i="45"/>
  <c r="K8" i="45"/>
  <c r="Q7" i="45"/>
  <c r="O6" i="45"/>
  <c r="M5" i="45"/>
  <c r="K4" i="45"/>
  <c r="Q3" i="45"/>
  <c r="P7" i="45"/>
  <c r="N6" i="45"/>
  <c r="L5" i="45"/>
  <c r="P3" i="45"/>
  <c r="Q8" i="45"/>
  <c r="O7" i="45"/>
  <c r="M6" i="45"/>
  <c r="K5" i="45"/>
  <c r="Q4" i="45"/>
  <c r="O3" i="45"/>
  <c r="P8" i="45"/>
  <c r="N7" i="45"/>
  <c r="L6" i="45"/>
  <c r="P4" i="45"/>
  <c r="N3" i="45"/>
  <c r="O8" i="45"/>
  <c r="M7" i="45"/>
  <c r="K6" i="45"/>
  <c r="Q5" i="45"/>
  <c r="O4" i="45"/>
  <c r="M3" i="45"/>
  <c r="N8" i="45"/>
  <c r="L7" i="45"/>
  <c r="P5" i="45"/>
  <c r="N4" i="45"/>
  <c r="L3" i="45"/>
  <c r="M8" i="45"/>
  <c r="K7" i="45"/>
  <c r="Q6" i="45"/>
  <c r="O5" i="45"/>
  <c r="M4" i="45"/>
  <c r="K3" i="45"/>
  <c r="E10" i="45"/>
  <c r="C9" i="45"/>
  <c r="M8" i="44"/>
  <c r="O6" i="44"/>
  <c r="Q8" i="44"/>
  <c r="L6" i="44"/>
  <c r="M3" i="44"/>
  <c r="K7" i="44"/>
  <c r="M5" i="44"/>
  <c r="O7" i="44"/>
  <c r="P4" i="44"/>
  <c r="N8" i="44"/>
  <c r="Q6" i="44"/>
  <c r="O5" i="44"/>
  <c r="P6" i="44"/>
  <c r="Q3" i="44"/>
  <c r="K5" i="44"/>
  <c r="O8" i="44"/>
  <c r="P5" i="44"/>
  <c r="M4" i="44"/>
  <c r="U8" i="44"/>
  <c r="S7" i="44"/>
  <c r="Y6" i="44"/>
  <c r="W5" i="44"/>
  <c r="U4" i="44"/>
  <c r="S3" i="44"/>
  <c r="T8" i="44"/>
  <c r="X6" i="44"/>
  <c r="V5" i="44"/>
  <c r="T4" i="44"/>
  <c r="S8" i="44"/>
  <c r="Y7" i="44"/>
  <c r="W6" i="44"/>
  <c r="U5" i="44"/>
  <c r="S4" i="44"/>
  <c r="Y3" i="44"/>
  <c r="X7" i="44"/>
  <c r="V6" i="44"/>
  <c r="T5" i="44"/>
  <c r="X3" i="44"/>
  <c r="Y8" i="44"/>
  <c r="W7" i="44"/>
  <c r="U6" i="44"/>
  <c r="S5" i="44"/>
  <c r="Y4" i="44"/>
  <c r="W3" i="44"/>
  <c r="X8" i="44"/>
  <c r="V7" i="44"/>
  <c r="T6" i="44"/>
  <c r="X4" i="44"/>
  <c r="V3" i="44"/>
  <c r="W8" i="44"/>
  <c r="U7" i="44"/>
  <c r="S6" i="44"/>
  <c r="Y5" i="44"/>
  <c r="W4" i="44"/>
  <c r="U3" i="44"/>
  <c r="V8" i="44"/>
  <c r="T7" i="44"/>
  <c r="X5" i="44"/>
  <c r="V4" i="44"/>
  <c r="T3" i="44"/>
  <c r="E10" i="44"/>
  <c r="C9" i="44"/>
  <c r="O6" i="43"/>
  <c r="L3" i="43"/>
  <c r="M5" i="43"/>
  <c r="M4" i="43"/>
  <c r="P8" i="43"/>
  <c r="Q5" i="43"/>
  <c r="Q4" i="43"/>
  <c r="N4" i="43"/>
  <c r="K7" i="43"/>
  <c r="K6" i="43"/>
  <c r="K4" i="43"/>
  <c r="K3" i="43"/>
  <c r="N7" i="43"/>
  <c r="O4" i="43"/>
  <c r="M8" i="43"/>
  <c r="Q7" i="43"/>
  <c r="P3" i="43"/>
  <c r="M7" i="43"/>
  <c r="O3" i="43"/>
  <c r="P6" i="43"/>
  <c r="Q3" i="43"/>
  <c r="Q8" i="43"/>
  <c r="L6" i="43"/>
  <c r="M3" i="43"/>
  <c r="Q6" i="43"/>
  <c r="U8" i="43"/>
  <c r="S7" i="43"/>
  <c r="Y6" i="43"/>
  <c r="W5" i="43"/>
  <c r="U4" i="43"/>
  <c r="S3" i="43"/>
  <c r="T8" i="43"/>
  <c r="X6" i="43"/>
  <c r="V5" i="43"/>
  <c r="T4" i="43"/>
  <c r="S8" i="43"/>
  <c r="Y7" i="43"/>
  <c r="W6" i="43"/>
  <c r="U5" i="43"/>
  <c r="S4" i="43"/>
  <c r="Y3" i="43"/>
  <c r="X7" i="43"/>
  <c r="V6" i="43"/>
  <c r="T5" i="43"/>
  <c r="X3" i="43"/>
  <c r="Y8" i="43"/>
  <c r="W7" i="43"/>
  <c r="U6" i="43"/>
  <c r="S5" i="43"/>
  <c r="Y4" i="43"/>
  <c r="W3" i="43"/>
  <c r="X8" i="43"/>
  <c r="V7" i="43"/>
  <c r="T6" i="43"/>
  <c r="X4" i="43"/>
  <c r="V3" i="43"/>
  <c r="W8" i="43"/>
  <c r="U7" i="43"/>
  <c r="S6" i="43"/>
  <c r="Y5" i="43"/>
  <c r="W4" i="43"/>
  <c r="U3" i="43"/>
  <c r="V8" i="43"/>
  <c r="T7" i="43"/>
  <c r="X5" i="43"/>
  <c r="V4" i="43"/>
  <c r="T3" i="43"/>
  <c r="E10" i="43"/>
  <c r="C9" i="43"/>
  <c r="U8" i="42"/>
  <c r="S7" i="42"/>
  <c r="Y6" i="42"/>
  <c r="W5" i="42"/>
  <c r="U4" i="42"/>
  <c r="S3" i="42"/>
  <c r="T8" i="42"/>
  <c r="X6" i="42"/>
  <c r="V5" i="42"/>
  <c r="T4" i="42"/>
  <c r="S8" i="42"/>
  <c r="Y7" i="42"/>
  <c r="W6" i="42"/>
  <c r="U5" i="42"/>
  <c r="S4" i="42"/>
  <c r="Y3" i="42"/>
  <c r="X7" i="42"/>
  <c r="V6" i="42"/>
  <c r="T5" i="42"/>
  <c r="X3" i="42"/>
  <c r="Y8" i="42"/>
  <c r="W7" i="42"/>
  <c r="U6" i="42"/>
  <c r="S5" i="42"/>
  <c r="Y4" i="42"/>
  <c r="W3" i="42"/>
  <c r="V4" i="42"/>
  <c r="T3" i="42"/>
  <c r="X8" i="42"/>
  <c r="V7" i="42"/>
  <c r="T6" i="42"/>
  <c r="X4" i="42"/>
  <c r="V3" i="42"/>
  <c r="W8" i="42"/>
  <c r="U7" i="42"/>
  <c r="S6" i="42"/>
  <c r="Y5" i="42"/>
  <c r="W4" i="42"/>
  <c r="U3" i="42"/>
  <c r="V8" i="42"/>
  <c r="T7" i="42"/>
  <c r="X5" i="42"/>
  <c r="E10" i="42"/>
  <c r="C9" i="42"/>
  <c r="O6" i="41"/>
  <c r="Q8" i="41"/>
  <c r="N7" i="41"/>
  <c r="O4" i="41"/>
  <c r="M8" i="41"/>
  <c r="M5" i="41"/>
  <c r="O7" i="41"/>
  <c r="L6" i="41"/>
  <c r="M3" i="41"/>
  <c r="K7" i="41"/>
  <c r="K4" i="41"/>
  <c r="M6" i="41"/>
  <c r="P4" i="41"/>
  <c r="N8" i="41"/>
  <c r="Q6" i="41"/>
  <c r="P6" i="41"/>
  <c r="Q3" i="41"/>
  <c r="K5" i="41"/>
  <c r="N3" i="41"/>
  <c r="L7" i="41"/>
  <c r="M4" i="41"/>
  <c r="U8" i="41"/>
  <c r="S7" i="41"/>
  <c r="Y6" i="41"/>
  <c r="W5" i="41"/>
  <c r="U4" i="41"/>
  <c r="S3" i="41"/>
  <c r="T8" i="41"/>
  <c r="X6" i="41"/>
  <c r="V5" i="41"/>
  <c r="T4" i="41"/>
  <c r="V4" i="41"/>
  <c r="S8" i="41"/>
  <c r="Y7" i="41"/>
  <c r="W6" i="41"/>
  <c r="U5" i="41"/>
  <c r="S4" i="41"/>
  <c r="Y3" i="41"/>
  <c r="X7" i="41"/>
  <c r="V6" i="41"/>
  <c r="T5" i="41"/>
  <c r="X3" i="41"/>
  <c r="Y8" i="41"/>
  <c r="W7" i="41"/>
  <c r="U6" i="41"/>
  <c r="S5" i="41"/>
  <c r="Y4" i="41"/>
  <c r="W3" i="41"/>
  <c r="X8" i="41"/>
  <c r="V7" i="41"/>
  <c r="T6" i="41"/>
  <c r="X4" i="41"/>
  <c r="V3" i="41"/>
  <c r="T3" i="41"/>
  <c r="W8" i="41"/>
  <c r="U7" i="41"/>
  <c r="S6" i="41"/>
  <c r="Y5" i="41"/>
  <c r="W4" i="41"/>
  <c r="U3" i="41"/>
  <c r="V8" i="41"/>
  <c r="T7" i="41"/>
  <c r="X5" i="41"/>
  <c r="E10" i="41"/>
  <c r="C9" i="41"/>
  <c r="C10" i="40"/>
  <c r="A9" i="40"/>
  <c r="U8" i="40"/>
  <c r="S7" i="40"/>
  <c r="Y6" i="40"/>
  <c r="W5" i="40"/>
  <c r="U4" i="40"/>
  <c r="S3" i="40"/>
  <c r="T8" i="40"/>
  <c r="X6" i="40"/>
  <c r="V5" i="40"/>
  <c r="T4" i="40"/>
  <c r="T3" i="40"/>
  <c r="S8" i="40"/>
  <c r="Y7" i="40"/>
  <c r="W6" i="40"/>
  <c r="U5" i="40"/>
  <c r="S4" i="40"/>
  <c r="Y3" i="40"/>
  <c r="X7" i="40"/>
  <c r="V6" i="40"/>
  <c r="T5" i="40"/>
  <c r="X3" i="40"/>
  <c r="Y8" i="40"/>
  <c r="W7" i="40"/>
  <c r="U6" i="40"/>
  <c r="S5" i="40"/>
  <c r="Y4" i="40"/>
  <c r="W3" i="40"/>
  <c r="X8" i="40"/>
  <c r="V7" i="40"/>
  <c r="T6" i="40"/>
  <c r="X4" i="40"/>
  <c r="V3" i="40"/>
  <c r="W8" i="40"/>
  <c r="U7" i="40"/>
  <c r="S6" i="40"/>
  <c r="Y5" i="40"/>
  <c r="W4" i="40"/>
  <c r="U3" i="40"/>
  <c r="V8" i="40"/>
  <c r="T7" i="40"/>
  <c r="X5" i="40"/>
  <c r="V4" i="40"/>
  <c r="S1" i="1"/>
  <c r="Y2" i="1"/>
  <c r="X2" i="1"/>
  <c r="W2" i="1"/>
  <c r="V2" i="1"/>
  <c r="U2" i="1"/>
  <c r="T2" i="1"/>
  <c r="S2" i="1"/>
  <c r="Q2" i="1"/>
  <c r="P2" i="1"/>
  <c r="O2" i="1"/>
  <c r="N2" i="1"/>
  <c r="M2" i="1"/>
  <c r="L2" i="1"/>
  <c r="K2" i="1"/>
  <c r="A10" i="1"/>
  <c r="A9" i="1"/>
  <c r="G10" i="45"/>
  <c r="E9" i="45"/>
  <c r="G10" i="44"/>
  <c r="E9" i="44"/>
  <c r="G10" i="43"/>
  <c r="E9" i="43"/>
  <c r="G10" i="42"/>
  <c r="E9" i="42"/>
  <c r="G10" i="41"/>
  <c r="E9" i="41"/>
  <c r="E10" i="40"/>
  <c r="C9" i="40"/>
  <c r="C10" i="1"/>
  <c r="I10" i="45"/>
  <c r="G9" i="45"/>
  <c r="I10" i="44"/>
  <c r="G9" i="44"/>
  <c r="I10" i="43"/>
  <c r="G9" i="43"/>
  <c r="I10" i="42"/>
  <c r="G9" i="42"/>
  <c r="I10" i="41"/>
  <c r="G9" i="41"/>
  <c r="G10" i="40"/>
  <c r="E9" i="40"/>
  <c r="E10" i="1"/>
  <c r="C9" i="1"/>
  <c r="K10" i="45"/>
  <c r="I9" i="45"/>
  <c r="K10" i="44"/>
  <c r="I9" i="44"/>
  <c r="K10" i="43"/>
  <c r="I9" i="43"/>
  <c r="I9" i="42"/>
  <c r="K10" i="42"/>
  <c r="K10" i="41"/>
  <c r="I9" i="41"/>
  <c r="I10" i="40"/>
  <c r="G9" i="40"/>
  <c r="G10" i="1"/>
  <c r="E9" i="1"/>
  <c r="P8" i="1"/>
  <c r="M7" i="1"/>
  <c r="O5" i="1"/>
  <c r="L4" i="1"/>
  <c r="Q3" i="1"/>
  <c r="O8" i="1"/>
  <c r="L7" i="1"/>
  <c r="Q6" i="1"/>
  <c r="N5" i="1"/>
  <c r="P3" i="1"/>
  <c r="N7" i="1"/>
  <c r="P5" i="1"/>
  <c r="K4" i="1"/>
  <c r="N8" i="1"/>
  <c r="K7" i="1"/>
  <c r="P6" i="1"/>
  <c r="M5" i="1"/>
  <c r="O3" i="1"/>
  <c r="M8" i="1"/>
  <c r="O6" i="1"/>
  <c r="L5" i="1"/>
  <c r="Q4" i="1"/>
  <c r="N3" i="1"/>
  <c r="M4" i="1"/>
  <c r="L8" i="1"/>
  <c r="Q7" i="1"/>
  <c r="N6" i="1"/>
  <c r="K5" i="1"/>
  <c r="P4" i="1"/>
  <c r="M3" i="1"/>
  <c r="K6" i="1"/>
  <c r="K8" i="1"/>
  <c r="P7" i="1"/>
  <c r="M6" i="1"/>
  <c r="O4" i="1"/>
  <c r="L3" i="1"/>
  <c r="Q8" i="1"/>
  <c r="O7" i="1"/>
  <c r="L6" i="1"/>
  <c r="Q5" i="1"/>
  <c r="N4" i="1"/>
  <c r="K3" i="1"/>
  <c r="S10" i="45"/>
  <c r="K9" i="45"/>
  <c r="S10" i="44"/>
  <c r="K9" i="44"/>
  <c r="S10" i="43"/>
  <c r="K9" i="43"/>
  <c r="S10" i="42"/>
  <c r="K9" i="42"/>
  <c r="S10" i="41"/>
  <c r="K9" i="41"/>
  <c r="K10" i="40"/>
  <c r="I9" i="40"/>
  <c r="I10" i="1"/>
  <c r="G9" i="1"/>
  <c r="Y8" i="1"/>
  <c r="V7" i="1"/>
  <c r="S6" i="1"/>
  <c r="X5" i="1"/>
  <c r="U4" i="1"/>
  <c r="U7" i="1"/>
  <c r="T4" i="1"/>
  <c r="Y3" i="1"/>
  <c r="X8" i="1"/>
  <c r="W5" i="1"/>
  <c r="T6" i="1"/>
  <c r="V4" i="1"/>
  <c r="W8" i="1"/>
  <c r="T7" i="1"/>
  <c r="Y6" i="1"/>
  <c r="V5" i="1"/>
  <c r="S4" i="1"/>
  <c r="X3" i="1"/>
  <c r="S7" i="1"/>
  <c r="X6" i="1"/>
  <c r="U5" i="1"/>
  <c r="W3" i="1"/>
  <c r="W7" i="1"/>
  <c r="V8" i="1"/>
  <c r="U8" i="1"/>
  <c r="W6" i="1"/>
  <c r="T5" i="1"/>
  <c r="Y4" i="1"/>
  <c r="V3" i="1"/>
  <c r="U3" i="1"/>
  <c r="T8" i="1"/>
  <c r="Y7" i="1"/>
  <c r="V6" i="1"/>
  <c r="S5" i="1"/>
  <c r="X4" i="1"/>
  <c r="Y5" i="1"/>
  <c r="S3" i="1"/>
  <c r="S8" i="1"/>
  <c r="X7" i="1"/>
  <c r="U6" i="1"/>
  <c r="W4" i="1"/>
  <c r="T3" i="1"/>
  <c r="A16" i="45"/>
  <c r="C16" i="45"/>
  <c r="E16" i="45"/>
  <c r="G16" i="45"/>
  <c r="I16" i="45"/>
  <c r="K16" i="45"/>
  <c r="S16" i="45"/>
  <c r="A22" i="45"/>
  <c r="C22" i="45"/>
  <c r="E22" i="45"/>
  <c r="G22" i="45"/>
  <c r="I22" i="45"/>
  <c r="K22" i="45"/>
  <c r="S22" i="45"/>
  <c r="A28" i="45"/>
  <c r="C28" i="45"/>
  <c r="E28" i="45"/>
  <c r="G28" i="45"/>
  <c r="I28" i="45"/>
  <c r="K28" i="45"/>
  <c r="S28" i="45"/>
  <c r="A34" i="45"/>
  <c r="C34" i="45"/>
  <c r="E34" i="45"/>
  <c r="G34" i="45"/>
  <c r="I34" i="45"/>
  <c r="K34" i="45"/>
  <c r="S34" i="45"/>
  <c r="A40" i="45"/>
  <c r="C40" i="45"/>
  <c r="S9" i="45"/>
  <c r="A16" i="44"/>
  <c r="C16" i="44"/>
  <c r="E16" i="44"/>
  <c r="G16" i="44"/>
  <c r="I16" i="44"/>
  <c r="K16" i="44"/>
  <c r="S16" i="44"/>
  <c r="A22" i="44"/>
  <c r="C22" i="44"/>
  <c r="E22" i="44"/>
  <c r="G22" i="44"/>
  <c r="I22" i="44"/>
  <c r="K22" i="44"/>
  <c r="S22" i="44"/>
  <c r="A28" i="44"/>
  <c r="C28" i="44"/>
  <c r="E28" i="44"/>
  <c r="G28" i="44"/>
  <c r="I28" i="44"/>
  <c r="K28" i="44"/>
  <c r="S28" i="44"/>
  <c r="A34" i="44"/>
  <c r="C34" i="44"/>
  <c r="E34" i="44"/>
  <c r="G34" i="44"/>
  <c r="I34" i="44"/>
  <c r="K34" i="44"/>
  <c r="S34" i="44"/>
  <c r="A40" i="44"/>
  <c r="C40" i="44"/>
  <c r="S9" i="44"/>
  <c r="A16" i="43"/>
  <c r="C16" i="43"/>
  <c r="E16" i="43"/>
  <c r="G16" i="43"/>
  <c r="I16" i="43"/>
  <c r="K16" i="43"/>
  <c r="S16" i="43"/>
  <c r="A22" i="43"/>
  <c r="C22" i="43"/>
  <c r="E22" i="43"/>
  <c r="G22" i="43"/>
  <c r="I22" i="43"/>
  <c r="K22" i="43"/>
  <c r="S22" i="43"/>
  <c r="A28" i="43"/>
  <c r="C28" i="43"/>
  <c r="E28" i="43"/>
  <c r="G28" i="43"/>
  <c r="I28" i="43"/>
  <c r="K28" i="43"/>
  <c r="S28" i="43"/>
  <c r="A34" i="43"/>
  <c r="C34" i="43"/>
  <c r="E34" i="43"/>
  <c r="G34" i="43"/>
  <c r="I34" i="43"/>
  <c r="K34" i="43"/>
  <c r="S34" i="43"/>
  <c r="A40" i="43"/>
  <c r="C40" i="43"/>
  <c r="S9" i="43"/>
  <c r="A17" i="42"/>
  <c r="C17" i="42"/>
  <c r="E17" i="42"/>
  <c r="G17" i="42"/>
  <c r="I17" i="42"/>
  <c r="K17" i="42"/>
  <c r="S17" i="42"/>
  <c r="A23" i="42"/>
  <c r="C23" i="42"/>
  <c r="E23" i="42"/>
  <c r="G23" i="42"/>
  <c r="I23" i="42"/>
  <c r="K23" i="42"/>
  <c r="S23" i="42"/>
  <c r="A29" i="42"/>
  <c r="C29" i="42"/>
  <c r="E29" i="42"/>
  <c r="G29" i="42"/>
  <c r="I29" i="42"/>
  <c r="K29" i="42"/>
  <c r="S29" i="42"/>
  <c r="A35" i="42"/>
  <c r="C35" i="42"/>
  <c r="E35" i="42"/>
  <c r="G35" i="42"/>
  <c r="I35" i="42"/>
  <c r="K35" i="42"/>
  <c r="S35" i="42"/>
  <c r="A41" i="42"/>
  <c r="C41" i="42"/>
  <c r="S9" i="42"/>
  <c r="A16" i="41"/>
  <c r="C16" i="41"/>
  <c r="E16" i="41"/>
  <c r="G16" i="41"/>
  <c r="I16" i="41"/>
  <c r="K16" i="41"/>
  <c r="S16" i="41"/>
  <c r="A22" i="41"/>
  <c r="C22" i="41"/>
  <c r="E22" i="41"/>
  <c r="G22" i="41"/>
  <c r="I22" i="41"/>
  <c r="K22" i="41"/>
  <c r="S22" i="41"/>
  <c r="A30" i="41"/>
  <c r="C30" i="41"/>
  <c r="E30" i="41"/>
  <c r="G30" i="41"/>
  <c r="I30" i="41"/>
  <c r="K30" i="41"/>
  <c r="S30" i="41"/>
  <c r="A36" i="41"/>
  <c r="C36" i="41"/>
  <c r="E36" i="41"/>
  <c r="G36" i="41"/>
  <c r="I36" i="41"/>
  <c r="K36" i="41"/>
  <c r="S36" i="41"/>
  <c r="A43" i="41"/>
  <c r="C43" i="41"/>
  <c r="S9" i="41"/>
  <c r="S10" i="40"/>
  <c r="K9" i="40"/>
  <c r="K10" i="1"/>
  <c r="K9" i="1"/>
  <c r="I9" i="1"/>
  <c r="A16" i="40"/>
  <c r="C16" i="40"/>
  <c r="E16" i="40"/>
  <c r="G16" i="40"/>
  <c r="I16" i="40"/>
  <c r="K16" i="40"/>
  <c r="S16" i="40"/>
  <c r="A22" i="40"/>
  <c r="C22" i="40"/>
  <c r="E22" i="40"/>
  <c r="G22" i="40"/>
  <c r="I22" i="40"/>
  <c r="K22" i="40"/>
  <c r="S22" i="40"/>
  <c r="A28" i="40"/>
  <c r="C28" i="40"/>
  <c r="E28" i="40"/>
  <c r="G28" i="40"/>
  <c r="I28" i="40"/>
  <c r="K28" i="40"/>
  <c r="S28" i="40"/>
  <c r="A34" i="40"/>
  <c r="C34" i="40"/>
  <c r="E34" i="40"/>
  <c r="G34" i="40"/>
  <c r="I34" i="40"/>
  <c r="K34" i="40"/>
  <c r="S34" i="40"/>
  <c r="A40" i="40"/>
  <c r="C40" i="40"/>
  <c r="S9" i="40"/>
  <c r="S10" i="1"/>
  <c r="S9" i="1"/>
  <c r="A16" i="1"/>
  <c r="C16" i="1"/>
  <c r="E16" i="1"/>
  <c r="G16" i="1"/>
  <c r="I16" i="1"/>
  <c r="K16" i="1"/>
  <c r="S16" i="1"/>
  <c r="A23" i="1"/>
  <c r="C23" i="1"/>
  <c r="E23" i="1"/>
  <c r="G23" i="1"/>
  <c r="I23" i="1"/>
  <c r="K23" i="1"/>
  <c r="S23" i="1"/>
  <c r="A31" i="1"/>
  <c r="C31" i="1"/>
  <c r="E31" i="1"/>
  <c r="G31" i="1"/>
  <c r="I31" i="1"/>
  <c r="K31" i="1"/>
  <c r="S31" i="1"/>
  <c r="A37" i="1"/>
  <c r="C37" i="1"/>
  <c r="E37" i="1"/>
  <c r="G37" i="1"/>
  <c r="I37" i="1"/>
  <c r="K37" i="1"/>
  <c r="S37" i="1"/>
  <c r="A43" i="1"/>
  <c r="C43" i="1"/>
  <c r="E10" i="113"/>
  <c r="C9" i="113"/>
  <c r="A9" i="113"/>
  <c r="E10" i="112"/>
  <c r="C9" i="112"/>
  <c r="A9" i="112"/>
  <c r="E10" i="111"/>
  <c r="C9" i="111"/>
  <c r="A9" i="111"/>
  <c r="A9" i="109"/>
  <c r="G10" i="109"/>
  <c r="E9" i="109"/>
  <c r="C9" i="109"/>
  <c r="E10" i="108"/>
  <c r="C9" i="108"/>
  <c r="A9" i="108"/>
  <c r="E10" i="107"/>
  <c r="C9" i="107"/>
  <c r="A9" i="107"/>
  <c r="E10" i="104"/>
  <c r="C9" i="104"/>
  <c r="A9" i="104"/>
  <c r="E10" i="103"/>
  <c r="C9" i="103"/>
  <c r="A9" i="103"/>
  <c r="E10" i="102"/>
  <c r="C9" i="102"/>
  <c r="A9" i="102"/>
  <c r="C10" i="95"/>
  <c r="C9" i="94"/>
  <c r="E10" i="94"/>
  <c r="A9" i="94"/>
  <c r="G10" i="113"/>
  <c r="E9" i="113"/>
  <c r="G10" i="112"/>
  <c r="E9" i="112"/>
  <c r="G10" i="111"/>
  <c r="E9" i="111"/>
  <c r="I10" i="109"/>
  <c r="G9" i="109"/>
  <c r="G10" i="108"/>
  <c r="E9" i="108"/>
  <c r="G10" i="107"/>
  <c r="E9" i="107"/>
  <c r="G10" i="104"/>
  <c r="E9" i="104"/>
  <c r="G10" i="103"/>
  <c r="E9" i="103"/>
  <c r="G10" i="102"/>
  <c r="E9" i="102"/>
  <c r="E10" i="95"/>
  <c r="C9" i="95"/>
  <c r="G10" i="94"/>
  <c r="E9" i="94"/>
  <c r="I10" i="113"/>
  <c r="G9" i="113"/>
  <c r="I10" i="112"/>
  <c r="G9" i="112"/>
  <c r="I10" i="111"/>
  <c r="G9" i="111"/>
  <c r="K10" i="109"/>
  <c r="I9" i="109"/>
  <c r="I10" i="108"/>
  <c r="G9" i="108"/>
  <c r="I10" i="107"/>
  <c r="G9" i="107"/>
  <c r="I10" i="104"/>
  <c r="G9" i="104"/>
  <c r="I10" i="103"/>
  <c r="G9" i="103"/>
  <c r="I10" i="102"/>
  <c r="G9" i="102"/>
  <c r="G10" i="95"/>
  <c r="E9" i="95"/>
  <c r="I10" i="94"/>
  <c r="G9" i="94"/>
  <c r="K10" i="113"/>
  <c r="I9" i="113"/>
  <c r="K10" i="112"/>
  <c r="I9" i="112"/>
  <c r="I9" i="111"/>
  <c r="K10" i="111"/>
  <c r="S10" i="109"/>
  <c r="K9" i="109"/>
  <c r="I9" i="108"/>
  <c r="K10" i="108"/>
  <c r="K10" i="107"/>
  <c r="I9" i="107"/>
  <c r="K10" i="104"/>
  <c r="I9" i="104"/>
  <c r="K10" i="103"/>
  <c r="I9" i="103"/>
  <c r="K10" i="102"/>
  <c r="I9" i="102"/>
  <c r="I10" i="95"/>
  <c r="G9" i="95"/>
  <c r="I9" i="94"/>
  <c r="K10" i="94"/>
  <c r="S10" i="113"/>
  <c r="K9" i="113"/>
  <c r="S10" i="112"/>
  <c r="K9" i="112"/>
  <c r="S10" i="111"/>
  <c r="K9" i="111"/>
  <c r="A16" i="109"/>
  <c r="C16" i="109"/>
  <c r="E16" i="109"/>
  <c r="G16" i="109"/>
  <c r="I16" i="109"/>
  <c r="K16" i="109"/>
  <c r="S16" i="109"/>
  <c r="A22" i="109"/>
  <c r="C22" i="109"/>
  <c r="E22" i="109"/>
  <c r="G22" i="109"/>
  <c r="I22" i="109"/>
  <c r="K22" i="109"/>
  <c r="S22" i="109"/>
  <c r="A28" i="109"/>
  <c r="C28" i="109"/>
  <c r="E28" i="109"/>
  <c r="G28" i="109"/>
  <c r="I28" i="109"/>
  <c r="K28" i="109"/>
  <c r="S28" i="109"/>
  <c r="A34" i="109"/>
  <c r="C34" i="109"/>
  <c r="E34" i="109"/>
  <c r="G34" i="109"/>
  <c r="I34" i="109"/>
  <c r="K34" i="109"/>
  <c r="S34" i="109"/>
  <c r="A40" i="109"/>
  <c r="C40" i="109"/>
  <c r="S9" i="109"/>
  <c r="S10" i="108"/>
  <c r="K9" i="108"/>
  <c r="S10" i="107"/>
  <c r="K9" i="107"/>
  <c r="S10" i="104"/>
  <c r="K9" i="104"/>
  <c r="S10" i="103"/>
  <c r="K9" i="103"/>
  <c r="S10" i="102"/>
  <c r="K9" i="102"/>
  <c r="I9" i="95"/>
  <c r="K10" i="95"/>
  <c r="K9" i="94"/>
  <c r="S10" i="94"/>
  <c r="S9" i="113"/>
  <c r="A16" i="113"/>
  <c r="C16" i="113"/>
  <c r="E16" i="113"/>
  <c r="G16" i="113"/>
  <c r="I16" i="113"/>
  <c r="K16" i="113"/>
  <c r="S16" i="113"/>
  <c r="A22" i="113"/>
  <c r="C22" i="113"/>
  <c r="E22" i="113"/>
  <c r="G22" i="113"/>
  <c r="I22" i="113"/>
  <c r="K22" i="113"/>
  <c r="S22" i="113"/>
  <c r="A28" i="113"/>
  <c r="C28" i="113"/>
  <c r="E28" i="113"/>
  <c r="G28" i="113"/>
  <c r="I28" i="113"/>
  <c r="K28" i="113"/>
  <c r="S28" i="113"/>
  <c r="A34" i="113"/>
  <c r="C34" i="113"/>
  <c r="E34" i="113"/>
  <c r="G34" i="113"/>
  <c r="I34" i="113"/>
  <c r="K34" i="113"/>
  <c r="S34" i="113"/>
  <c r="A40" i="113"/>
  <c r="C40" i="113"/>
  <c r="A16" i="112"/>
  <c r="C16" i="112"/>
  <c r="E16" i="112"/>
  <c r="G16" i="112"/>
  <c r="I16" i="112"/>
  <c r="K16" i="112"/>
  <c r="S16" i="112"/>
  <c r="A22" i="112"/>
  <c r="C22" i="112"/>
  <c r="E22" i="112"/>
  <c r="G22" i="112"/>
  <c r="I22" i="112"/>
  <c r="K22" i="112"/>
  <c r="S22" i="112"/>
  <c r="A28" i="112"/>
  <c r="C28" i="112"/>
  <c r="E28" i="112"/>
  <c r="G28" i="112"/>
  <c r="I28" i="112"/>
  <c r="K28" i="112"/>
  <c r="S28" i="112"/>
  <c r="A34" i="112"/>
  <c r="C34" i="112"/>
  <c r="E34" i="112"/>
  <c r="G34" i="112"/>
  <c r="I34" i="112"/>
  <c r="K34" i="112"/>
  <c r="S34" i="112"/>
  <c r="A40" i="112"/>
  <c r="C40" i="112"/>
  <c r="S9" i="112"/>
  <c r="A16" i="111"/>
  <c r="C16" i="111"/>
  <c r="E16" i="111"/>
  <c r="G16" i="111"/>
  <c r="I16" i="111"/>
  <c r="K16" i="111"/>
  <c r="S16" i="111"/>
  <c r="A22" i="111"/>
  <c r="C22" i="111"/>
  <c r="E22" i="111"/>
  <c r="G22" i="111"/>
  <c r="I22" i="111"/>
  <c r="K22" i="111"/>
  <c r="S22" i="111"/>
  <c r="A28" i="111"/>
  <c r="C28" i="111"/>
  <c r="E28" i="111"/>
  <c r="G28" i="111"/>
  <c r="I28" i="111"/>
  <c r="K28" i="111"/>
  <c r="S28" i="111"/>
  <c r="A34" i="111"/>
  <c r="C34" i="111"/>
  <c r="E34" i="111"/>
  <c r="G34" i="111"/>
  <c r="I34" i="111"/>
  <c r="K34" i="111"/>
  <c r="S34" i="111"/>
  <c r="A40" i="111"/>
  <c r="C40" i="111"/>
  <c r="S9" i="111"/>
  <c r="A16" i="108"/>
  <c r="C16" i="108"/>
  <c r="E16" i="108"/>
  <c r="G16" i="108"/>
  <c r="I16" i="108"/>
  <c r="K16" i="108"/>
  <c r="S16" i="108"/>
  <c r="A22" i="108"/>
  <c r="C22" i="108"/>
  <c r="E22" i="108"/>
  <c r="G22" i="108"/>
  <c r="I22" i="108"/>
  <c r="K22" i="108"/>
  <c r="S22" i="108"/>
  <c r="A28" i="108"/>
  <c r="C28" i="108"/>
  <c r="E28" i="108"/>
  <c r="G28" i="108"/>
  <c r="I28" i="108"/>
  <c r="K28" i="108"/>
  <c r="S28" i="108"/>
  <c r="A34" i="108"/>
  <c r="C34" i="108"/>
  <c r="E34" i="108"/>
  <c r="G34" i="108"/>
  <c r="I34" i="108"/>
  <c r="K34" i="108"/>
  <c r="S34" i="108"/>
  <c r="A40" i="108"/>
  <c r="C40" i="108"/>
  <c r="S9" i="108"/>
  <c r="A16" i="107"/>
  <c r="C16" i="107"/>
  <c r="E16" i="107"/>
  <c r="G16" i="107"/>
  <c r="I16" i="107"/>
  <c r="K16" i="107"/>
  <c r="S16" i="107"/>
  <c r="A22" i="107"/>
  <c r="C22" i="107"/>
  <c r="E22" i="107"/>
  <c r="G22" i="107"/>
  <c r="I22" i="107"/>
  <c r="K22" i="107"/>
  <c r="S22" i="107"/>
  <c r="A28" i="107"/>
  <c r="C28" i="107"/>
  <c r="E28" i="107"/>
  <c r="G28" i="107"/>
  <c r="I28" i="107"/>
  <c r="K28" i="107"/>
  <c r="S28" i="107"/>
  <c r="A34" i="107"/>
  <c r="C34" i="107"/>
  <c r="E34" i="107"/>
  <c r="G34" i="107"/>
  <c r="I34" i="107"/>
  <c r="K34" i="107"/>
  <c r="S34" i="107"/>
  <c r="A40" i="107"/>
  <c r="C40" i="107"/>
  <c r="S9" i="107"/>
  <c r="A16" i="104"/>
  <c r="C16" i="104"/>
  <c r="E16" i="104"/>
  <c r="G16" i="104"/>
  <c r="I16" i="104"/>
  <c r="K16" i="104"/>
  <c r="S16" i="104"/>
  <c r="A22" i="104"/>
  <c r="C22" i="104"/>
  <c r="E22" i="104"/>
  <c r="G22" i="104"/>
  <c r="I22" i="104"/>
  <c r="K22" i="104"/>
  <c r="S22" i="104"/>
  <c r="A28" i="104"/>
  <c r="C28" i="104"/>
  <c r="E28" i="104"/>
  <c r="G28" i="104"/>
  <c r="I28" i="104"/>
  <c r="K28" i="104"/>
  <c r="S28" i="104"/>
  <c r="A34" i="104"/>
  <c r="C34" i="104"/>
  <c r="E34" i="104"/>
  <c r="G34" i="104"/>
  <c r="I34" i="104"/>
  <c r="K34" i="104"/>
  <c r="S34" i="104"/>
  <c r="A40" i="104"/>
  <c r="C40" i="104"/>
  <c r="S9" i="104"/>
  <c r="A16" i="103"/>
  <c r="C16" i="103"/>
  <c r="E16" i="103"/>
  <c r="G16" i="103"/>
  <c r="I16" i="103"/>
  <c r="K16" i="103"/>
  <c r="S16" i="103"/>
  <c r="A22" i="103"/>
  <c r="C22" i="103"/>
  <c r="E22" i="103"/>
  <c r="G22" i="103"/>
  <c r="I22" i="103"/>
  <c r="K22" i="103"/>
  <c r="S22" i="103"/>
  <c r="A28" i="103"/>
  <c r="C28" i="103"/>
  <c r="E28" i="103"/>
  <c r="G28" i="103"/>
  <c r="I28" i="103"/>
  <c r="K28" i="103"/>
  <c r="S28" i="103"/>
  <c r="A34" i="103"/>
  <c r="C34" i="103"/>
  <c r="E34" i="103"/>
  <c r="G34" i="103"/>
  <c r="I34" i="103"/>
  <c r="K34" i="103"/>
  <c r="S34" i="103"/>
  <c r="A40" i="103"/>
  <c r="C40" i="103"/>
  <c r="S9" i="103"/>
  <c r="A16" i="102"/>
  <c r="C16" i="102"/>
  <c r="E16" i="102"/>
  <c r="G16" i="102"/>
  <c r="I16" i="102"/>
  <c r="K16" i="102"/>
  <c r="S16" i="102"/>
  <c r="A22" i="102"/>
  <c r="C22" i="102"/>
  <c r="E22" i="102"/>
  <c r="G22" i="102"/>
  <c r="I22" i="102"/>
  <c r="K22" i="102"/>
  <c r="S22" i="102"/>
  <c r="A28" i="102"/>
  <c r="C28" i="102"/>
  <c r="E28" i="102"/>
  <c r="G28" i="102"/>
  <c r="I28" i="102"/>
  <c r="K28" i="102"/>
  <c r="S28" i="102"/>
  <c r="A34" i="102"/>
  <c r="C34" i="102"/>
  <c r="E34" i="102"/>
  <c r="G34" i="102"/>
  <c r="I34" i="102"/>
  <c r="K34" i="102"/>
  <c r="S34" i="102"/>
  <c r="A40" i="102"/>
  <c r="C40" i="102"/>
  <c r="S9" i="102"/>
  <c r="S10" i="95"/>
  <c r="K9" i="95"/>
  <c r="S9" i="94"/>
  <c r="A16" i="94"/>
  <c r="C16" i="94"/>
  <c r="E16" i="94"/>
  <c r="G16" i="94"/>
  <c r="I16" i="94"/>
  <c r="K16" i="94"/>
  <c r="S16" i="94"/>
  <c r="A22" i="94"/>
  <c r="C22" i="94"/>
  <c r="E22" i="94"/>
  <c r="G22" i="94"/>
  <c r="I22" i="94"/>
  <c r="K22" i="94"/>
  <c r="S22" i="94"/>
  <c r="A28" i="94"/>
  <c r="C28" i="94"/>
  <c r="E28" i="94"/>
  <c r="G28" i="94"/>
  <c r="I28" i="94"/>
  <c r="K28" i="94"/>
  <c r="S28" i="94"/>
  <c r="A36" i="94"/>
  <c r="C36" i="94"/>
  <c r="E36" i="94"/>
  <c r="G36" i="94"/>
  <c r="I36" i="94"/>
  <c r="K36" i="94"/>
  <c r="S36" i="94"/>
  <c r="A43" i="94"/>
  <c r="C43" i="94"/>
  <c r="S9" i="95"/>
  <c r="A16" i="95"/>
  <c r="C16" i="95"/>
  <c r="E16" i="95"/>
  <c r="G16" i="95"/>
  <c r="I16" i="95"/>
  <c r="K16" i="95"/>
  <c r="S16" i="95"/>
  <c r="A24" i="95"/>
  <c r="C24" i="95"/>
  <c r="E24" i="95"/>
  <c r="G24" i="95"/>
  <c r="I24" i="95"/>
  <c r="K24" i="95"/>
  <c r="S24" i="95"/>
  <c r="A31" i="95"/>
  <c r="C31" i="95"/>
  <c r="E31" i="95"/>
  <c r="G31" i="95"/>
  <c r="I31" i="95"/>
  <c r="K31" i="95"/>
  <c r="S31" i="95"/>
  <c r="A39" i="95"/>
  <c r="C39" i="95"/>
  <c r="E39" i="95"/>
  <c r="G39" i="95"/>
  <c r="I39" i="95"/>
  <c r="K39" i="95"/>
  <c r="S39" i="95"/>
  <c r="A45" i="95"/>
  <c r="C45" i="95"/>
  <c r="C10" i="106"/>
  <c r="E10" i="105"/>
  <c r="C9" i="105"/>
  <c r="A9" i="105"/>
  <c r="E10" i="98"/>
  <c r="C9" i="98"/>
  <c r="A9" i="98"/>
  <c r="E10" i="97"/>
  <c r="C9" i="97"/>
  <c r="A9" i="97"/>
  <c r="C9" i="106"/>
  <c r="E10" i="106"/>
  <c r="G10" i="105"/>
  <c r="E9" i="105"/>
  <c r="G10" i="98"/>
  <c r="E9" i="98"/>
  <c r="E9" i="97"/>
  <c r="G10" i="97"/>
  <c r="G10" i="106"/>
  <c r="E9" i="106"/>
  <c r="G9" i="105"/>
  <c r="I10" i="105"/>
  <c r="I10" i="98"/>
  <c r="G9" i="98"/>
  <c r="G9" i="97"/>
  <c r="I10" i="97"/>
  <c r="I10" i="106"/>
  <c r="G9" i="106"/>
  <c r="K10" i="105"/>
  <c r="I9" i="105"/>
  <c r="I9" i="98"/>
  <c r="K10" i="98"/>
  <c r="K10" i="97"/>
  <c r="I9" i="97"/>
  <c r="K10" i="106"/>
  <c r="I9" i="106"/>
  <c r="S10" i="105"/>
  <c r="K9" i="105"/>
  <c r="K9" i="98"/>
  <c r="S10" i="98"/>
  <c r="S10" i="97"/>
  <c r="K9" i="97"/>
  <c r="S10" i="106"/>
  <c r="K9" i="106"/>
  <c r="S9" i="105"/>
  <c r="A16" i="105"/>
  <c r="C16" i="105"/>
  <c r="E16" i="105"/>
  <c r="G16" i="105"/>
  <c r="I16" i="105"/>
  <c r="K16" i="105"/>
  <c r="S16" i="105"/>
  <c r="A22" i="105"/>
  <c r="C22" i="105"/>
  <c r="E22" i="105"/>
  <c r="G22" i="105"/>
  <c r="I22" i="105"/>
  <c r="K22" i="105"/>
  <c r="S22" i="105"/>
  <c r="A28" i="105"/>
  <c r="C28" i="105"/>
  <c r="E28" i="105"/>
  <c r="G28" i="105"/>
  <c r="I28" i="105"/>
  <c r="K28" i="105"/>
  <c r="S28" i="105"/>
  <c r="A34" i="105"/>
  <c r="C34" i="105"/>
  <c r="E34" i="105"/>
  <c r="G34" i="105"/>
  <c r="I34" i="105"/>
  <c r="K34" i="105"/>
  <c r="S34" i="105"/>
  <c r="A40" i="105"/>
  <c r="C40" i="105"/>
  <c r="A16" i="98"/>
  <c r="C16" i="98"/>
  <c r="E16" i="98"/>
  <c r="G16" i="98"/>
  <c r="I16" i="98"/>
  <c r="K16" i="98"/>
  <c r="S16" i="98"/>
  <c r="A24" i="98"/>
  <c r="C24" i="98"/>
  <c r="E24" i="98"/>
  <c r="G24" i="98"/>
  <c r="I24" i="98"/>
  <c r="K24" i="98"/>
  <c r="S24" i="98"/>
  <c r="A30" i="98"/>
  <c r="C30" i="98"/>
  <c r="E30" i="98"/>
  <c r="G30" i="98"/>
  <c r="I30" i="98"/>
  <c r="K30" i="98"/>
  <c r="S30" i="98"/>
  <c r="A37" i="98"/>
  <c r="C37" i="98"/>
  <c r="E37" i="98"/>
  <c r="G37" i="98"/>
  <c r="I37" i="98"/>
  <c r="K37" i="98"/>
  <c r="S37" i="98"/>
  <c r="A43" i="98"/>
  <c r="C43" i="98"/>
  <c r="S9" i="98"/>
  <c r="S9" i="97"/>
  <c r="A16" i="97"/>
  <c r="C16" i="97"/>
  <c r="E16" i="97"/>
  <c r="G16" i="97"/>
  <c r="I16" i="97"/>
  <c r="K16" i="97"/>
  <c r="S16" i="97"/>
  <c r="A22" i="97"/>
  <c r="C22" i="97"/>
  <c r="E22" i="97"/>
  <c r="G22" i="97"/>
  <c r="I22" i="97"/>
  <c r="K22" i="97"/>
  <c r="S22" i="97"/>
  <c r="A29" i="97"/>
  <c r="C29" i="97"/>
  <c r="E29" i="97"/>
  <c r="G29" i="97"/>
  <c r="I29" i="97"/>
  <c r="K29" i="97"/>
  <c r="S29" i="97"/>
  <c r="A35" i="97"/>
  <c r="C35" i="97"/>
  <c r="E35" i="97"/>
  <c r="G35" i="97"/>
  <c r="I35" i="97"/>
  <c r="K35" i="97"/>
  <c r="S35" i="97"/>
  <c r="A41" i="97"/>
  <c r="C41" i="97"/>
  <c r="A16" i="106"/>
  <c r="C16" i="106"/>
  <c r="E16" i="106"/>
  <c r="G16" i="106"/>
  <c r="I16" i="106"/>
  <c r="K16" i="106"/>
  <c r="S16" i="106"/>
  <c r="A23" i="106"/>
  <c r="C23" i="106"/>
  <c r="E23" i="106"/>
  <c r="G23" i="106"/>
  <c r="I23" i="106"/>
  <c r="K23" i="106"/>
  <c r="S23" i="106"/>
  <c r="A29" i="106"/>
  <c r="C29" i="106"/>
  <c r="E29" i="106"/>
  <c r="G29" i="106"/>
  <c r="I29" i="106"/>
  <c r="K29" i="106"/>
  <c r="S29" i="106"/>
  <c r="A35" i="106"/>
  <c r="C35" i="106"/>
  <c r="E35" i="106"/>
  <c r="G35" i="106"/>
  <c r="I35" i="106"/>
  <c r="K35" i="106"/>
  <c r="S35" i="106"/>
  <c r="A41" i="106"/>
  <c r="C41" i="106"/>
  <c r="S9" i="106"/>
  <c r="A9" i="118" l="1"/>
  <c r="A9" i="125"/>
  <c r="G10" i="125"/>
  <c r="E9" i="125"/>
  <c r="C9" i="125"/>
  <c r="E10" i="124"/>
  <c r="C9" i="124"/>
  <c r="A9" i="123"/>
  <c r="E10" i="123"/>
  <c r="C9" i="123"/>
  <c r="E10" i="122"/>
  <c r="C9" i="122"/>
  <c r="A9" i="122"/>
  <c r="E10" i="121"/>
  <c r="C9" i="121"/>
  <c r="A9" i="121"/>
  <c r="C9" i="120"/>
  <c r="E10" i="120"/>
  <c r="A9" i="120"/>
  <c r="G10" i="119"/>
  <c r="E9" i="119"/>
  <c r="C9" i="119"/>
  <c r="G10" i="118"/>
  <c r="E9" i="118"/>
  <c r="C9" i="118"/>
  <c r="A9" i="117"/>
  <c r="E10" i="117"/>
  <c r="C9" i="117"/>
  <c r="A9" i="116"/>
  <c r="E10" i="116"/>
  <c r="C9" i="116"/>
  <c r="E10" i="115"/>
  <c r="C9" i="115"/>
  <c r="C10" i="114"/>
  <c r="C10" i="110"/>
  <c r="I10" i="125" l="1"/>
  <c r="G9" i="125"/>
  <c r="G10" i="124"/>
  <c r="E9" i="124"/>
  <c r="G10" i="123"/>
  <c r="E9" i="123"/>
  <c r="G10" i="122"/>
  <c r="E9" i="122"/>
  <c r="G10" i="121"/>
  <c r="E9" i="121"/>
  <c r="G10" i="120"/>
  <c r="E9" i="120"/>
  <c r="I10" i="119"/>
  <c r="G9" i="119"/>
  <c r="I10" i="118"/>
  <c r="G9" i="118"/>
  <c r="G10" i="117"/>
  <c r="E9" i="117"/>
  <c r="E9" i="116"/>
  <c r="G10" i="116"/>
  <c r="G10" i="115"/>
  <c r="E9" i="115"/>
  <c r="E10" i="114"/>
  <c r="C9" i="114"/>
  <c r="C9" i="110"/>
  <c r="E10" i="110"/>
  <c r="I9" i="125" l="1"/>
  <c r="K10" i="125"/>
  <c r="I10" i="124"/>
  <c r="G9" i="124"/>
  <c r="I10" i="123"/>
  <c r="G9" i="123"/>
  <c r="I10" i="122"/>
  <c r="G9" i="122"/>
  <c r="I10" i="121"/>
  <c r="G9" i="121"/>
  <c r="I10" i="120"/>
  <c r="G9" i="120"/>
  <c r="I9" i="119"/>
  <c r="K10" i="119"/>
  <c r="K10" i="118"/>
  <c r="I9" i="118"/>
  <c r="I10" i="117"/>
  <c r="G9" i="117"/>
  <c r="I10" i="116"/>
  <c r="G9" i="116"/>
  <c r="I10" i="115"/>
  <c r="G9" i="115"/>
  <c r="E9" i="114"/>
  <c r="G10" i="114"/>
  <c r="G10" i="110"/>
  <c r="E9" i="110"/>
  <c r="K9" i="125" l="1"/>
  <c r="S10" i="125"/>
  <c r="K10" i="124"/>
  <c r="I9" i="124"/>
  <c r="I9" i="123"/>
  <c r="K10" i="123"/>
  <c r="I9" i="122"/>
  <c r="K10" i="122"/>
  <c r="I9" i="121"/>
  <c r="K10" i="121"/>
  <c r="I9" i="120"/>
  <c r="K10" i="120"/>
  <c r="K9" i="119"/>
  <c r="S10" i="119"/>
  <c r="K9" i="118"/>
  <c r="S10" i="118"/>
  <c r="K10" i="117"/>
  <c r="I9" i="117"/>
  <c r="I9" i="116"/>
  <c r="K10" i="116"/>
  <c r="I9" i="115"/>
  <c r="K10" i="115"/>
  <c r="I10" i="114"/>
  <c r="G9" i="114"/>
  <c r="G9" i="110"/>
  <c r="I10" i="110"/>
  <c r="S9" i="125" l="1"/>
  <c r="A16" i="125"/>
  <c r="C16" i="125" s="1"/>
  <c r="E16" i="125" s="1"/>
  <c r="G16" i="125" s="1"/>
  <c r="I16" i="125" s="1"/>
  <c r="K16" i="125" s="1"/>
  <c r="S16" i="125" s="1"/>
  <c r="A22" i="125" s="1"/>
  <c r="C22" i="125" s="1"/>
  <c r="E22" i="125" s="1"/>
  <c r="G22" i="125" s="1"/>
  <c r="I22" i="125" s="1"/>
  <c r="K22" i="125" s="1"/>
  <c r="S22" i="125" s="1"/>
  <c r="A28" i="125" s="1"/>
  <c r="C28" i="125" s="1"/>
  <c r="E28" i="125" s="1"/>
  <c r="G28" i="125" s="1"/>
  <c r="I28" i="125" s="1"/>
  <c r="K28" i="125" s="1"/>
  <c r="S28" i="125" s="1"/>
  <c r="A34" i="125" s="1"/>
  <c r="C34" i="125" s="1"/>
  <c r="E34" i="125" s="1"/>
  <c r="G34" i="125" s="1"/>
  <c r="I34" i="125" s="1"/>
  <c r="K34" i="125" s="1"/>
  <c r="S34" i="125" s="1"/>
  <c r="A40" i="125" s="1"/>
  <c r="C40" i="125" s="1"/>
  <c r="S10" i="124"/>
  <c r="K9" i="124"/>
  <c r="S10" i="123"/>
  <c r="K9" i="123"/>
  <c r="K9" i="122"/>
  <c r="S10" i="122"/>
  <c r="K9" i="121"/>
  <c r="S10" i="121"/>
  <c r="K9" i="120"/>
  <c r="S10" i="120"/>
  <c r="S9" i="119"/>
  <c r="A16" i="119"/>
  <c r="C16" i="119" s="1"/>
  <c r="E16" i="119" s="1"/>
  <c r="G16" i="119" s="1"/>
  <c r="I16" i="119" s="1"/>
  <c r="K16" i="119" s="1"/>
  <c r="S16" i="119" s="1"/>
  <c r="A22" i="119" s="1"/>
  <c r="C22" i="119" s="1"/>
  <c r="E22" i="119" s="1"/>
  <c r="G22" i="119" s="1"/>
  <c r="I22" i="119" s="1"/>
  <c r="K22" i="119" s="1"/>
  <c r="S22" i="119" s="1"/>
  <c r="A28" i="119" s="1"/>
  <c r="C28" i="119" s="1"/>
  <c r="E28" i="119" s="1"/>
  <c r="G28" i="119" s="1"/>
  <c r="I28" i="119" s="1"/>
  <c r="K28" i="119" s="1"/>
  <c r="S28" i="119" s="1"/>
  <c r="A34" i="119" s="1"/>
  <c r="C34" i="119" s="1"/>
  <c r="E34" i="119" s="1"/>
  <c r="G34" i="119" s="1"/>
  <c r="I34" i="119" s="1"/>
  <c r="K34" i="119" s="1"/>
  <c r="S34" i="119" s="1"/>
  <c r="A40" i="119" s="1"/>
  <c r="C40" i="119" s="1"/>
  <c r="S9" i="118"/>
  <c r="A16" i="118"/>
  <c r="C16" i="118" s="1"/>
  <c r="E16" i="118" s="1"/>
  <c r="G16" i="118" s="1"/>
  <c r="I16" i="118" s="1"/>
  <c r="K16" i="118" s="1"/>
  <c r="S16" i="118" s="1"/>
  <c r="A22" i="118" s="1"/>
  <c r="C22" i="118" s="1"/>
  <c r="E22" i="118" s="1"/>
  <c r="G22" i="118" s="1"/>
  <c r="I22" i="118" s="1"/>
  <c r="K22" i="118" s="1"/>
  <c r="S22" i="118" s="1"/>
  <c r="A28" i="118" s="1"/>
  <c r="C28" i="118" s="1"/>
  <c r="E28" i="118" s="1"/>
  <c r="G28" i="118" s="1"/>
  <c r="I28" i="118" s="1"/>
  <c r="K28" i="118" s="1"/>
  <c r="S28" i="118" s="1"/>
  <c r="A34" i="118" s="1"/>
  <c r="C34" i="118" s="1"/>
  <c r="E34" i="118" s="1"/>
  <c r="G34" i="118" s="1"/>
  <c r="I34" i="118" s="1"/>
  <c r="K34" i="118" s="1"/>
  <c r="S34" i="118" s="1"/>
  <c r="A43" i="118" s="1"/>
  <c r="C43" i="118" s="1"/>
  <c r="S10" i="117"/>
  <c r="K9" i="117"/>
  <c r="K9" i="116"/>
  <c r="S10" i="116"/>
  <c r="S10" i="115"/>
  <c r="K9" i="115"/>
  <c r="I9" i="114"/>
  <c r="K10" i="114"/>
  <c r="I9" i="110"/>
  <c r="K10" i="110"/>
  <c r="A16" i="124" l="1"/>
  <c r="C16" i="124" s="1"/>
  <c r="E16" i="124" s="1"/>
  <c r="G16" i="124" s="1"/>
  <c r="I16" i="124" s="1"/>
  <c r="K16" i="124" s="1"/>
  <c r="S16" i="124" s="1"/>
  <c r="A22" i="124" s="1"/>
  <c r="C22" i="124" s="1"/>
  <c r="G22" i="124" s="1"/>
  <c r="I22" i="124" s="1"/>
  <c r="K22" i="124" s="1"/>
  <c r="S22" i="124" s="1"/>
  <c r="A28" i="124" s="1"/>
  <c r="C28" i="124" s="1"/>
  <c r="E28" i="124" s="1"/>
  <c r="G28" i="124" s="1"/>
  <c r="I28" i="124" s="1"/>
  <c r="K28" i="124" s="1"/>
  <c r="S28" i="124" s="1"/>
  <c r="A34" i="124" s="1"/>
  <c r="C34" i="124" s="1"/>
  <c r="E34" i="124" s="1"/>
  <c r="G34" i="124" s="1"/>
  <c r="I34" i="124" s="1"/>
  <c r="K34" i="124" s="1"/>
  <c r="S34" i="124" s="1"/>
  <c r="A40" i="124" s="1"/>
  <c r="C40" i="124" s="1"/>
  <c r="S9" i="124"/>
  <c r="S9" i="123"/>
  <c r="A16" i="123"/>
  <c r="C16" i="123" s="1"/>
  <c r="E16" i="123" s="1"/>
  <c r="G16" i="123" s="1"/>
  <c r="I16" i="123" s="1"/>
  <c r="K16" i="123" s="1"/>
  <c r="S16" i="123" s="1"/>
  <c r="A22" i="123" s="1"/>
  <c r="C22" i="123" s="1"/>
  <c r="E22" i="123" s="1"/>
  <c r="G22" i="123" s="1"/>
  <c r="I22" i="123" s="1"/>
  <c r="K22" i="123" s="1"/>
  <c r="S22" i="123" s="1"/>
  <c r="A28" i="123" s="1"/>
  <c r="C28" i="123" s="1"/>
  <c r="E28" i="123" s="1"/>
  <c r="G28" i="123" s="1"/>
  <c r="I28" i="123" s="1"/>
  <c r="K28" i="123" s="1"/>
  <c r="S28" i="123" s="1"/>
  <c r="A34" i="123" s="1"/>
  <c r="C34" i="123" s="1"/>
  <c r="E34" i="123" s="1"/>
  <c r="G34" i="123" s="1"/>
  <c r="I34" i="123" s="1"/>
  <c r="K34" i="123" s="1"/>
  <c r="S34" i="123" s="1"/>
  <c r="A40" i="123" s="1"/>
  <c r="C40" i="123" s="1"/>
  <c r="S9" i="122"/>
  <c r="A16" i="122"/>
  <c r="C16" i="122" s="1"/>
  <c r="E16" i="122" s="1"/>
  <c r="G16" i="122" s="1"/>
  <c r="I16" i="122" s="1"/>
  <c r="K16" i="122" s="1"/>
  <c r="S16" i="122" s="1"/>
  <c r="A24" i="122" s="1"/>
  <c r="C24" i="122" s="1"/>
  <c r="E24" i="122" s="1"/>
  <c r="G24" i="122" s="1"/>
  <c r="I24" i="122" s="1"/>
  <c r="K24" i="122" s="1"/>
  <c r="S24" i="122" s="1"/>
  <c r="A30" i="122" s="1"/>
  <c r="C30" i="122" s="1"/>
  <c r="E30" i="122" s="1"/>
  <c r="G30" i="122" s="1"/>
  <c r="I30" i="122" s="1"/>
  <c r="K30" i="122" s="1"/>
  <c r="S30" i="122" s="1"/>
  <c r="A36" i="122" s="1"/>
  <c r="C36" i="122" s="1"/>
  <c r="E36" i="122" s="1"/>
  <c r="G36" i="122" s="1"/>
  <c r="I36" i="122" s="1"/>
  <c r="K36" i="122" s="1"/>
  <c r="S36" i="122" s="1"/>
  <c r="A42" i="122" s="1"/>
  <c r="C42" i="122" s="1"/>
  <c r="S9" i="121"/>
  <c r="A16" i="121"/>
  <c r="C16" i="121" s="1"/>
  <c r="E16" i="121" s="1"/>
  <c r="G16" i="121" s="1"/>
  <c r="I16" i="121" s="1"/>
  <c r="K16" i="121" s="1"/>
  <c r="S16" i="121" s="1"/>
  <c r="A22" i="121" s="1"/>
  <c r="C22" i="121" s="1"/>
  <c r="E22" i="121" s="1"/>
  <c r="G22" i="121" s="1"/>
  <c r="I22" i="121" s="1"/>
  <c r="K22" i="121" s="1"/>
  <c r="S22" i="121" s="1"/>
  <c r="A28" i="121" s="1"/>
  <c r="C28" i="121" s="1"/>
  <c r="E28" i="121" s="1"/>
  <c r="G28" i="121" s="1"/>
  <c r="I28" i="121" s="1"/>
  <c r="K28" i="121" s="1"/>
  <c r="S28" i="121" s="1"/>
  <c r="A34" i="121" s="1"/>
  <c r="C34" i="121" s="1"/>
  <c r="E34" i="121" s="1"/>
  <c r="G34" i="121" s="1"/>
  <c r="I34" i="121" s="1"/>
  <c r="K34" i="121" s="1"/>
  <c r="S34" i="121" s="1"/>
  <c r="A40" i="121" s="1"/>
  <c r="C40" i="121" s="1"/>
  <c r="S9" i="120"/>
  <c r="A16" i="120"/>
  <c r="C16" i="120" s="1"/>
  <c r="E16" i="120" s="1"/>
  <c r="G16" i="120" s="1"/>
  <c r="I16" i="120" s="1"/>
  <c r="K16" i="120" s="1"/>
  <c r="S16" i="120" s="1"/>
  <c r="A22" i="120" s="1"/>
  <c r="C22" i="120" s="1"/>
  <c r="E22" i="120" s="1"/>
  <c r="G22" i="120" s="1"/>
  <c r="I22" i="120" s="1"/>
  <c r="K22" i="120" s="1"/>
  <c r="S22" i="120" s="1"/>
  <c r="A28" i="120" s="1"/>
  <c r="C28" i="120" s="1"/>
  <c r="E28" i="120" s="1"/>
  <c r="G28" i="120" s="1"/>
  <c r="I28" i="120" s="1"/>
  <c r="K28" i="120" s="1"/>
  <c r="S28" i="120" s="1"/>
  <c r="A34" i="120" s="1"/>
  <c r="C34" i="120" s="1"/>
  <c r="E34" i="120" s="1"/>
  <c r="G34" i="120" s="1"/>
  <c r="I34" i="120" s="1"/>
  <c r="K34" i="120" s="1"/>
  <c r="S34" i="120" s="1"/>
  <c r="A40" i="120" s="1"/>
  <c r="C40" i="120" s="1"/>
  <c r="S9" i="117"/>
  <c r="A16" i="117"/>
  <c r="C16" i="117" s="1"/>
  <c r="E16" i="117" s="1"/>
  <c r="G16" i="117" s="1"/>
  <c r="I16" i="117" s="1"/>
  <c r="K16" i="117" s="1"/>
  <c r="S16" i="117" s="1"/>
  <c r="A22" i="117" s="1"/>
  <c r="C22" i="117" s="1"/>
  <c r="E22" i="117" s="1"/>
  <c r="G22" i="117" s="1"/>
  <c r="I22" i="117" s="1"/>
  <c r="K22" i="117" s="1"/>
  <c r="S22" i="117" s="1"/>
  <c r="A28" i="117" s="1"/>
  <c r="C28" i="117" s="1"/>
  <c r="E28" i="117" s="1"/>
  <c r="G28" i="117" s="1"/>
  <c r="I28" i="117" s="1"/>
  <c r="K28" i="117" s="1"/>
  <c r="S28" i="117" s="1"/>
  <c r="A34" i="117" s="1"/>
  <c r="C34" i="117" s="1"/>
  <c r="E34" i="117" s="1"/>
  <c r="G34" i="117" s="1"/>
  <c r="I34" i="117" s="1"/>
  <c r="K34" i="117" s="1"/>
  <c r="S34" i="117" s="1"/>
  <c r="A40" i="117" s="1"/>
  <c r="C40" i="117" s="1"/>
  <c r="S9" i="116"/>
  <c r="A16" i="116"/>
  <c r="C16" i="116" s="1"/>
  <c r="E16" i="116" s="1"/>
  <c r="G16" i="116" s="1"/>
  <c r="I16" i="116" s="1"/>
  <c r="K16" i="116" s="1"/>
  <c r="S16" i="116" s="1"/>
  <c r="A22" i="116" s="1"/>
  <c r="C22" i="116" s="1"/>
  <c r="E22" i="116" s="1"/>
  <c r="G22" i="116" s="1"/>
  <c r="I22" i="116" s="1"/>
  <c r="K22" i="116" s="1"/>
  <c r="S22" i="116" s="1"/>
  <c r="A28" i="116" s="1"/>
  <c r="C28" i="116" s="1"/>
  <c r="E28" i="116" s="1"/>
  <c r="G28" i="116" s="1"/>
  <c r="I28" i="116" s="1"/>
  <c r="K28" i="116" s="1"/>
  <c r="S28" i="116" s="1"/>
  <c r="A34" i="116" s="1"/>
  <c r="C34" i="116" s="1"/>
  <c r="E34" i="116" s="1"/>
  <c r="G34" i="116" s="1"/>
  <c r="I34" i="116" s="1"/>
  <c r="K34" i="116" s="1"/>
  <c r="S34" i="116" s="1"/>
  <c r="A40" i="116" s="1"/>
  <c r="C40" i="116" s="1"/>
  <c r="S9" i="115"/>
  <c r="A16" i="115"/>
  <c r="C16" i="115" s="1"/>
  <c r="E16" i="115" s="1"/>
  <c r="G16" i="115" s="1"/>
  <c r="I16" i="115" s="1"/>
  <c r="K16" i="115" s="1"/>
  <c r="S16" i="115" s="1"/>
  <c r="A22" i="115" s="1"/>
  <c r="C22" i="115" s="1"/>
  <c r="E22" i="115" s="1"/>
  <c r="G22" i="115" s="1"/>
  <c r="I22" i="115" s="1"/>
  <c r="K22" i="115" s="1"/>
  <c r="S22" i="115" s="1"/>
  <c r="A28" i="115" s="1"/>
  <c r="C28" i="115" s="1"/>
  <c r="E28" i="115" s="1"/>
  <c r="G28" i="115" s="1"/>
  <c r="I28" i="115" s="1"/>
  <c r="K28" i="115" s="1"/>
  <c r="S28" i="115" s="1"/>
  <c r="A34" i="115" s="1"/>
  <c r="C34" i="115" s="1"/>
  <c r="E34" i="115" s="1"/>
  <c r="G34" i="115" s="1"/>
  <c r="I34" i="115" s="1"/>
  <c r="K34" i="115" s="1"/>
  <c r="S34" i="115" s="1"/>
  <c r="A40" i="115" s="1"/>
  <c r="C40" i="115" s="1"/>
  <c r="S10" i="114"/>
  <c r="K9" i="114"/>
  <c r="S10" i="110"/>
  <c r="K9" i="110"/>
  <c r="S9" i="114" l="1"/>
  <c r="A16" i="114"/>
  <c r="C16" i="114" s="1"/>
  <c r="E16" i="114" s="1"/>
  <c r="G16" i="114" s="1"/>
  <c r="I16" i="114" s="1"/>
  <c r="K16" i="114" s="1"/>
  <c r="S16" i="114" s="1"/>
  <c r="A22" i="114" s="1"/>
  <c r="C22" i="114" s="1"/>
  <c r="E22" i="114" s="1"/>
  <c r="G22" i="114" s="1"/>
  <c r="I22" i="114" s="1"/>
  <c r="K22" i="114" s="1"/>
  <c r="S22" i="114" s="1"/>
  <c r="A28" i="114" s="1"/>
  <c r="C28" i="114" s="1"/>
  <c r="E28" i="114" s="1"/>
  <c r="G28" i="114" s="1"/>
  <c r="I28" i="114" s="1"/>
  <c r="K28" i="114" s="1"/>
  <c r="S28" i="114" s="1"/>
  <c r="A34" i="114" s="1"/>
  <c r="C34" i="114" s="1"/>
  <c r="E34" i="114" s="1"/>
  <c r="G34" i="114" s="1"/>
  <c r="I34" i="114" s="1"/>
  <c r="K34" i="114" s="1"/>
  <c r="S34" i="114" s="1"/>
  <c r="A40" i="114" s="1"/>
  <c r="C40" i="114" s="1"/>
  <c r="S9" i="110"/>
  <c r="A16" i="110"/>
  <c r="C16" i="110" s="1"/>
  <c r="E16" i="110" s="1"/>
  <c r="G16" i="110" s="1"/>
  <c r="I16" i="110" s="1"/>
  <c r="K16" i="110" s="1"/>
  <c r="S16" i="110" s="1"/>
  <c r="A25" i="110" s="1"/>
  <c r="C25" i="110" s="1"/>
  <c r="E25" i="110" s="1"/>
  <c r="G25" i="110" s="1"/>
  <c r="I25" i="110" s="1"/>
  <c r="K25" i="110" s="1"/>
  <c r="S25" i="110" s="1"/>
  <c r="A32" i="110" s="1"/>
  <c r="C32" i="110" s="1"/>
  <c r="E32" i="110" s="1"/>
  <c r="G32" i="110" s="1"/>
  <c r="I32" i="110" s="1"/>
  <c r="K32" i="110" s="1"/>
  <c r="S32" i="110" s="1"/>
  <c r="A38" i="110" s="1"/>
  <c r="C38" i="110" s="1"/>
  <c r="E38" i="110" s="1"/>
  <c r="G38" i="110" s="1"/>
  <c r="I38" i="110" s="1"/>
  <c r="K38" i="110" s="1"/>
  <c r="S38" i="110" s="1"/>
  <c r="A44" i="110" s="1"/>
  <c r="C44" i="110" s="1"/>
</calcChain>
</file>

<file path=xl/sharedStrings.xml><?xml version="1.0" encoding="utf-8"?>
<sst xmlns="http://schemas.openxmlformats.org/spreadsheetml/2006/main" count="4897" uniqueCount="2225">
  <si>
    <t>Notes</t>
  </si>
  <si>
    <t>Year</t>
  </si>
  <si>
    <t>Monthly Calendar Template</t>
  </si>
  <si>
    <t>Start Month</t>
  </si>
  <si>
    <t>Start Day of Week</t>
  </si>
  <si>
    <t>1 = Sun, 2 = Mon, etc.</t>
  </si>
  <si>
    <t>1 = Jan, 2 = Feb, etc.</t>
  </si>
  <si>
    <t>Go to Page Layout &gt; Themes to choose different colors and fonts.</t>
  </si>
  <si>
    <t>https://www.vertex42.com/calendars/</t>
  </si>
  <si>
    <t>Calendar Templates by Vertex42</t>
  </si>
  <si>
    <t>About Vertex42</t>
  </si>
  <si>
    <r>
      <t>Step 1:</t>
    </r>
    <r>
      <rPr>
        <b/>
        <sz val="14"/>
        <color theme="1" tint="0.34998626667073579"/>
        <rFont val="Calibri"/>
        <family val="2"/>
        <scheme val="minor"/>
      </rPr>
      <t xml:space="preserve"> Enter the Year and Start Month</t>
    </r>
  </si>
  <si>
    <r>
      <t>Step 2:</t>
    </r>
    <r>
      <rPr>
        <b/>
        <sz val="14"/>
        <color theme="1" tint="0.34998626667073579"/>
        <rFont val="Calibri"/>
        <family val="2"/>
        <scheme val="minor"/>
      </rPr>
      <t xml:space="preserve"> Choose the Start Day</t>
    </r>
  </si>
  <si>
    <t>Calendar Templates by Vertex42.com</t>
  </si>
  <si>
    <r>
      <t>Step 3:</t>
    </r>
    <r>
      <rPr>
        <b/>
        <sz val="14"/>
        <color theme="1" tint="0.34998626667073579"/>
        <rFont val="Calibri"/>
        <family val="2"/>
        <scheme val="minor"/>
      </rPr>
      <t xml:space="preserve"> Change the Theme Colors / Fonts</t>
    </r>
  </si>
  <si>
    <r>
      <t>Step 4:</t>
    </r>
    <r>
      <rPr>
        <b/>
        <sz val="14"/>
        <color theme="1" tint="0.34998626667073579"/>
        <rFont val="Calibri"/>
        <family val="2"/>
        <scheme val="minor"/>
      </rPr>
      <t xml:space="preserve"> Edit the Calendars as Needed</t>
    </r>
  </si>
  <si>
    <r>
      <t>Step 5:</t>
    </r>
    <r>
      <rPr>
        <b/>
        <sz val="14"/>
        <color theme="1" tint="0.34998626667073579"/>
        <rFont val="Calibri"/>
        <family val="2"/>
        <scheme val="minor"/>
      </rPr>
      <t xml:space="preserve"> Print to Paper or PDF</t>
    </r>
  </si>
  <si>
    <t>Print the entire workbook, or print only the selected worksheets.</t>
  </si>
  <si>
    <t>Vertex42.com provides over 300 professionally designed spreadsheet templates for business, home, and education - most of which are free to download. Their collection includes calendars, planners, invoices, budgets, time sheets, financial calculators, project schedules, timelines, health logs, and more.</t>
  </si>
  <si>
    <t>By Vertex42</t>
  </si>
  <si>
    <t>NM JR Askøy</t>
  </si>
  <si>
    <t>Ungdoms NM</t>
  </si>
  <si>
    <t>Lerøy lekene</t>
  </si>
  <si>
    <t>Seriestevne Husnes</t>
  </si>
  <si>
    <t>Vossameisterskapen</t>
  </si>
  <si>
    <t>Rekruttstevne Os</t>
  </si>
  <si>
    <t>Seriestevne Bremnes</t>
  </si>
  <si>
    <t>Skulestevne Eikanger</t>
  </si>
  <si>
    <t>Rekruttstevne Åstveit</t>
  </si>
  <si>
    <t>Fana kastkarusell 8</t>
  </si>
  <si>
    <t>Seriestevne Stord</t>
  </si>
  <si>
    <t>Bergen pole vault skansen</t>
  </si>
  <si>
    <t>Seriestevne AKS-77</t>
  </si>
  <si>
    <t>Asko karusellen</t>
  </si>
  <si>
    <t>Frisk stevne</t>
  </si>
  <si>
    <t>Seriestevne Mjøsdalen</t>
  </si>
  <si>
    <t>Bauhaus JR Gala GER</t>
  </si>
  <si>
    <t>Seriestevne Eikanger</t>
  </si>
  <si>
    <t>Boysen memorial OSL</t>
  </si>
  <si>
    <t>NM Maraton Jølster</t>
  </si>
  <si>
    <t>EM motbakkeløp POR</t>
  </si>
  <si>
    <t>Karlstad GP SVE</t>
  </si>
  <si>
    <t>Askokarusellen</t>
  </si>
  <si>
    <t>EM U18 ITA</t>
  </si>
  <si>
    <t>Nordisk Landskamp U23 DEN</t>
  </si>
  <si>
    <t>Løpsstevne m 3000mH Gular</t>
  </si>
  <si>
    <t>Nordisk JR landskamp U20 SVE</t>
  </si>
  <si>
    <t>Kastkarusell 10 Fana</t>
  </si>
  <si>
    <t>Kastkarusell 11 Fana</t>
  </si>
  <si>
    <t>Askokarusellen Fri</t>
  </si>
  <si>
    <t>Kastkarusell 12 Fana</t>
  </si>
  <si>
    <t>Gøteborg friidrott GP SVE</t>
  </si>
  <si>
    <t>Rekruttstevne Åstvedt</t>
  </si>
  <si>
    <t>Skansen Athletics 3</t>
  </si>
  <si>
    <t>Seriestevne Strandebarm</t>
  </si>
  <si>
    <t>NM motbakke Førde</t>
  </si>
  <si>
    <t>Seriestevne Voss</t>
  </si>
  <si>
    <t>Rekruttstevne 2 Os</t>
  </si>
  <si>
    <t>Skansen Athletics 4</t>
  </si>
  <si>
    <t>Friidrettens dag skuleløp IL Fri</t>
  </si>
  <si>
    <t>Seriestemne Voss</t>
  </si>
  <si>
    <t>Seriestemne Strandebarm</t>
  </si>
  <si>
    <t>Seriestevne Haus</t>
  </si>
  <si>
    <t>Seriestevne Laksevåg</t>
  </si>
  <si>
    <t>NM 1/2 maraton Oslo</t>
  </si>
  <si>
    <t>IAU 24 timers EM</t>
  </si>
  <si>
    <t>Rekruttstevne 2020 Fana</t>
  </si>
  <si>
    <t>Seriestemne Stord</t>
  </si>
  <si>
    <t>Osterøy trearen 3000 bane</t>
  </si>
  <si>
    <t>Gneist kaststevne</t>
  </si>
  <si>
    <t>Bergen Pole vault 7 Fana</t>
  </si>
  <si>
    <t>Eikangerløpet</t>
  </si>
  <si>
    <t>Bergen Pole vault 8 Fana</t>
  </si>
  <si>
    <t>Kvinnheradsløpet Rosendal</t>
  </si>
  <si>
    <t>Hopp utan tilløp 2 Tturnhallen</t>
  </si>
  <si>
    <t>Brekkeløypa Ultra</t>
  </si>
  <si>
    <t>NM Terreng lang Skien</t>
  </si>
  <si>
    <t>Kvinnheradsmesterskap Husnes</t>
  </si>
  <si>
    <t>Nordisk terreng SVE</t>
  </si>
  <si>
    <t>VM mountain running ESP</t>
  </si>
  <si>
    <t>EM terreng IRL</t>
  </si>
  <si>
    <t>Kastkarusell 5 Fana</t>
  </si>
  <si>
    <t>Bergen Pole vault 4 Skansen</t>
  </si>
  <si>
    <t>Kastkarusell 6 Fana</t>
  </si>
  <si>
    <t>EM non-stadia veteraner POR</t>
  </si>
  <si>
    <t>Hopp utan tilløp Turnhallen</t>
  </si>
  <si>
    <t>NM Terreng kort Trondheim</t>
  </si>
  <si>
    <t>Oserøytrearen 3000m bane</t>
  </si>
  <si>
    <t>Vikingstafetten Skansen</t>
  </si>
  <si>
    <t>Hovdingrulett 3 Leikvang</t>
  </si>
  <si>
    <t>IAAF combined events ITA</t>
  </si>
  <si>
    <t>Baroniløpet Rosendal</t>
  </si>
  <si>
    <t>Seriestevne 1 AKS-77</t>
  </si>
  <si>
    <t>Valestrandmarka rundt</t>
  </si>
  <si>
    <t>Haustrimmen</t>
  </si>
  <si>
    <t>Skansemyren kastkarusell 1</t>
  </si>
  <si>
    <t>Storavatnet rundt Bremnes</t>
  </si>
  <si>
    <t>Skansemyren kastkarusell 2</t>
  </si>
  <si>
    <t>Laksevåg lekene</t>
  </si>
  <si>
    <t>Kastkarusell Fana 4</t>
  </si>
  <si>
    <t>Ulvenvatnet rundt</t>
  </si>
  <si>
    <t>Siggjo dilten</t>
  </si>
  <si>
    <t>Bergen Pole vault 5 Skansemyren</t>
  </si>
  <si>
    <t>Laksevågløpet</t>
  </si>
  <si>
    <t>Sommernattsløpet</t>
  </si>
  <si>
    <t>Dog Run Bergen</t>
  </si>
  <si>
    <t>HEAD Sommerkarusell</t>
  </si>
  <si>
    <t>Skansemyren kastkarusell 5</t>
  </si>
  <si>
    <t>Valestrandmarka rundt 6</t>
  </si>
  <si>
    <t>Skansemyren kastkarusell 6</t>
  </si>
  <si>
    <t>Skansemyren kastkarusell 7</t>
  </si>
  <si>
    <t>Skansemyren kastkarusell 8</t>
  </si>
  <si>
    <t>Skansemyren kastkarusell 9</t>
  </si>
  <si>
    <t>HEAD Sommerkarusellen</t>
  </si>
  <si>
    <t>Haustrimmen 4. løp</t>
  </si>
  <si>
    <t>Valestrandmarka rundt 8</t>
  </si>
  <si>
    <t>Os-løpet</t>
  </si>
  <si>
    <t>Bømlomesterskapet</t>
  </si>
  <si>
    <t>Haustrimmen 5. løp</t>
  </si>
  <si>
    <t>Åsane løpskarusell</t>
  </si>
  <si>
    <t>KnarvikMila 5k + 10k + YT</t>
  </si>
  <si>
    <t>KnarvikMila 1/2 m + NaturMila</t>
  </si>
  <si>
    <t>KnarvikMila MiniMila/KnøtteMila</t>
  </si>
  <si>
    <t>Haustrimmen 6. løp</t>
  </si>
  <si>
    <t>Valestrandmarka rundt 9. løp</t>
  </si>
  <si>
    <t>Skansemyren kastkarusell 11</t>
  </si>
  <si>
    <t>Fossatrappo Opp Stord</t>
  </si>
  <si>
    <t>Skansemyren kastkarusell 12</t>
  </si>
  <si>
    <t>Rosa Sløyfeløpet</t>
  </si>
  <si>
    <t>KM-kast 5-kamp VET Skansen</t>
  </si>
  <si>
    <t>Skansemyren kastkarusell 13</t>
  </si>
  <si>
    <t>Vinterkarusellen Strandebarm</t>
  </si>
  <si>
    <t>Night Run Bergen</t>
  </si>
  <si>
    <t>Kalandeidet løpskarusell 1</t>
  </si>
  <si>
    <t>Kalandseid Løpskarusell 3</t>
  </si>
  <si>
    <t>Valestrandmarka rundt 7</t>
  </si>
  <si>
    <t>Maratonkarusellen nr 83</t>
  </si>
  <si>
    <t>Stordløpet</t>
  </si>
  <si>
    <t>Stoltzekleiven Opp</t>
  </si>
  <si>
    <t>Åsane Løpskarusell</t>
  </si>
  <si>
    <t>Maratonkarusellen nr 84</t>
  </si>
  <si>
    <t>Brakvatnet halvmaraton</t>
  </si>
  <si>
    <t>Maratonkarusellen nr. 85</t>
  </si>
  <si>
    <t>Tyrving?</t>
  </si>
  <si>
    <t>Høstferie</t>
  </si>
  <si>
    <t>Trolljegerprøven</t>
  </si>
  <si>
    <t>Voss cup</t>
  </si>
  <si>
    <t>NM 100k Ultra flyttes til des</t>
  </si>
  <si>
    <t>Bergsdalen Opp</t>
  </si>
  <si>
    <t>Gneistspelen</t>
  </si>
  <si>
    <t>Karabin lekene (ny dato)</t>
  </si>
  <si>
    <t>Bergen Friidrettsfestival</t>
  </si>
  <si>
    <t>Hoved-NM, Fana</t>
  </si>
  <si>
    <t>Bjarte Viks Eliteløp</t>
  </si>
  <si>
    <t>Os-lekene (ny dato)</t>
  </si>
  <si>
    <t>Fløybanen Opp, Fana</t>
  </si>
  <si>
    <t>Fanaløpet (ny dato)</t>
  </si>
  <si>
    <t>Ulriken Opp (NY DATO)</t>
  </si>
  <si>
    <t>Ulvenmarsjen</t>
  </si>
  <si>
    <t>Ulvenmarsjen (ny dato)</t>
  </si>
  <si>
    <t>Flyplassløpet (ny dato)</t>
  </si>
  <si>
    <t>(avlyst)</t>
  </si>
  <si>
    <t>Bergen Fjellmaraton (utsatt)</t>
  </si>
  <si>
    <t>Mobergslia Opp (ny dato)</t>
  </si>
  <si>
    <t>Mobergslia opp (utsatt)</t>
  </si>
  <si>
    <t>Ulvenvatnet rundt (ny dato)</t>
  </si>
  <si>
    <t>Studentlekene</t>
  </si>
  <si>
    <t>Skansen / Fy.dalen</t>
  </si>
  <si>
    <t>Åsaneløpet (ny dato)</t>
  </si>
  <si>
    <t>StraumeMila (virtuell)</t>
  </si>
  <si>
    <t>Lokalt kaststevne Knarvik</t>
  </si>
  <si>
    <t>Seriestevne løp Knarvik</t>
  </si>
  <si>
    <t>Skansen Athetics 1</t>
  </si>
  <si>
    <t>Bergen City Milen (virtuell)</t>
  </si>
  <si>
    <t>Skansemyren kastkarusell 14</t>
  </si>
  <si>
    <t>Bergen Fjellmaraton?</t>
  </si>
  <si>
    <t>Stordleikane (endagsstevne)</t>
  </si>
  <si>
    <t>(flexistart)</t>
  </si>
  <si>
    <t>Laksevåg stevne Nygårdsm.</t>
  </si>
  <si>
    <t>Skyggestrand 1/2 mar (IL Fri)</t>
  </si>
  <si>
    <t>Fana stevne 1 - Fana stadion</t>
  </si>
  <si>
    <t>Fana stevne 2 - Fana stadion</t>
  </si>
  <si>
    <t>Fana stevne 3 invit - Fana stadion</t>
  </si>
  <si>
    <t>Fana stevne 4 - Fana stadion</t>
  </si>
  <si>
    <t>Bergen Pole Vault - Fana st.</t>
  </si>
  <si>
    <t>Norna Young 2 - Leikvang st.</t>
  </si>
  <si>
    <t>Bergen Pole vault - Fana st.</t>
  </si>
  <si>
    <t>Norna 1 - Fana stadion</t>
  </si>
  <si>
    <t>Norna Young 3 - Leikvang st.</t>
  </si>
  <si>
    <t>Norna 2 - Fana stadion</t>
  </si>
  <si>
    <t>Norna young 4 - Leikvang st.</t>
  </si>
  <si>
    <t>Norna young 5 - Leikvang st.</t>
  </si>
  <si>
    <t>Norna 4 - Fana stadion</t>
  </si>
  <si>
    <t>Opningsstemne Rosendal</t>
  </si>
  <si>
    <t>Lyderhorn Opp LTI</t>
  </si>
  <si>
    <t>Friskarusellen 3. løp</t>
  </si>
  <si>
    <t>Frikarusellen 2. løp</t>
  </si>
  <si>
    <t>Frikarusellen 1.løp</t>
  </si>
  <si>
    <t>Norna Young - Leikvang st.</t>
  </si>
  <si>
    <t>(Norna 1 innlagt)</t>
  </si>
  <si>
    <t>Fana KLUBBST. - Fana stadion</t>
  </si>
  <si>
    <t>Norna 3 - Leikvang stadion</t>
  </si>
  <si>
    <t>Bruløp&amp;1/2 m. Stord ny dato</t>
  </si>
  <si>
    <t>Sommeravsl. Fana - Fana st.</t>
  </si>
  <si>
    <t>Norna young 6 - Leikvang st.</t>
  </si>
  <si>
    <t>Norna 5 - Leikvang stadion</t>
  </si>
  <si>
    <t>Strandadalsløpet</t>
  </si>
  <si>
    <t>7-fjellsturen</t>
  </si>
  <si>
    <t>Hopp utan tilløp 2 Turnhallen</t>
  </si>
  <si>
    <t>Vinterkarusell utsatt fra 31.3</t>
  </si>
  <si>
    <t>Innendørs hoppst. Os (ny dato)</t>
  </si>
  <si>
    <t>Gneist testløp Invitational 5k</t>
  </si>
  <si>
    <t>ArnaløpUken 24.8-31.8</t>
  </si>
  <si>
    <t>Virtuell</t>
  </si>
  <si>
    <t>avlyst</t>
  </si>
  <si>
    <t>Skjergardskarusellen</t>
  </si>
  <si>
    <t>Fana Hoppkar.4 inv.- Fana st.</t>
  </si>
  <si>
    <t>Fana hoppkar. 5 - Fana st.</t>
  </si>
  <si>
    <t>Fana hoppkar.6 - Fana st.</t>
  </si>
  <si>
    <t>Imp. Games Bislet</t>
  </si>
  <si>
    <t>Fana hoppkar. 7 - Fana st.</t>
  </si>
  <si>
    <t>Fana Kastkar. 9 - Fana st.</t>
  </si>
  <si>
    <t>Fana hoppkar. 8 invit - Fana st.</t>
  </si>
  <si>
    <t>Fana Hoppkar. 9 - Fana st.</t>
  </si>
  <si>
    <t>Fana Hoppkar.10 invit - Fana st.</t>
  </si>
  <si>
    <t>Hovdingrulett 4</t>
  </si>
  <si>
    <t>Fana Kastkar. 9.1 - Fana st.</t>
  </si>
  <si>
    <t>Fana Hoppkar.11 - Fana st.</t>
  </si>
  <si>
    <t>Fana Kastkar. 9.2 - Fana st.</t>
  </si>
  <si>
    <t>Gneist løpsstevne 3 Fana st.</t>
  </si>
  <si>
    <t>Skansemyren kastkar. 10</t>
  </si>
  <si>
    <t>FRAMO/Bergenslekene/ARC</t>
  </si>
  <si>
    <t>Rekruttstevne Norna Åstvedt</t>
  </si>
  <si>
    <t>Skansemyren kastkarusell 15</t>
  </si>
  <si>
    <t>Karusellstevne Ask - Ravn.</t>
  </si>
  <si>
    <t>Gneist løp+Minis Fana st.</t>
  </si>
  <si>
    <t>Nordsjølekene Leikvang</t>
  </si>
  <si>
    <t>Laksevåg seriestevne</t>
  </si>
  <si>
    <t>Seriestevne Ravnanger Ask</t>
  </si>
  <si>
    <t>Kaststevne Knarvik</t>
  </si>
  <si>
    <t>Os Kvalifiseringsstevne</t>
  </si>
  <si>
    <t>Kvalifiseringsstevne Os</t>
  </si>
  <si>
    <t>Nestle lekene Leikv</t>
  </si>
  <si>
    <t>Aktiv ferie Fana IL Fana st</t>
  </si>
  <si>
    <t>Skansemyren Barnekar. 800/3000</t>
  </si>
  <si>
    <t>Arkoconsult sumarkar. Brakvatnet</t>
  </si>
  <si>
    <t>Hanguren Rundt</t>
  </si>
  <si>
    <t>Idrettsleker Fana (Gneist)</t>
  </si>
  <si>
    <t>Frist vinterterminlisten</t>
  </si>
  <si>
    <t>Terminlistemøte vinter</t>
  </si>
  <si>
    <t>Kretstrening leikvang</t>
  </si>
  <si>
    <t>Kretssamling Leikvang</t>
  </si>
  <si>
    <t>Fana aktiv ferie 8-15</t>
  </si>
  <si>
    <t>Bergen Fjellmaraton</t>
  </si>
  <si>
    <t>Skansemyren barnekarusell</t>
  </si>
  <si>
    <t>Sommer Kretssamling Leikvang</t>
  </si>
  <si>
    <t>Gular/Gneist stevne Fana st</t>
  </si>
  <si>
    <t>Sommerstav - Fana st. Fana IL</t>
  </si>
  <si>
    <t>Sommerstav Fana st - Fana IL</t>
  </si>
  <si>
    <t>Fana sommerhopp - Fana st</t>
  </si>
  <si>
    <t>Sommerstav Fana st. - Fana IL</t>
  </si>
  <si>
    <t>Sommerhopp Fana st - Fana IL</t>
  </si>
  <si>
    <t>Karusellstevne 3 Ask avlyst</t>
  </si>
  <si>
    <t>Skolestevne 5-7.kl Ask avlyst</t>
  </si>
  <si>
    <t>Karusellstevne 4 Ask avlyst</t>
  </si>
  <si>
    <t>Kaststevne Voss</t>
  </si>
  <si>
    <t>Seriestevne 3 Ask</t>
  </si>
  <si>
    <t>Sleggestevne Fana gr.-Norna</t>
  </si>
  <si>
    <t>Livarden Rundt avlyst</t>
  </si>
  <si>
    <t>Knarvik Xtrem avlyst</t>
  </si>
  <si>
    <t>Seriestevne Knarvik AKS-77</t>
  </si>
  <si>
    <t>Karabinlekene rekrutt</t>
  </si>
  <si>
    <t>HTB Karusell 1 Osterøy</t>
  </si>
  <si>
    <t>rekrutt</t>
  </si>
  <si>
    <t>Seriestevne Ask</t>
  </si>
  <si>
    <t>KM Veteraner Os</t>
  </si>
  <si>
    <t>Hopp u/t stevne Stord</t>
  </si>
  <si>
    <t>Hopp u/t Stevne Stord</t>
  </si>
  <si>
    <t>Romjulsstevne Stord</t>
  </si>
  <si>
    <t>Hopp u/t seriest. IL Fri</t>
  </si>
  <si>
    <t>Hallstemne Stord</t>
  </si>
  <si>
    <t>Tyrvinglekene</t>
  </si>
  <si>
    <t>Arnameisterskapen Hopp u/t</t>
  </si>
  <si>
    <t>Hopp u/t stevne Gneist</t>
  </si>
  <si>
    <t>EM veteraner innend. POR</t>
  </si>
  <si>
    <t>Karsten Warholm International - ikke bestemt dato</t>
  </si>
  <si>
    <t>NM innendørs + hopp u/t</t>
  </si>
  <si>
    <t>NM mangekamp IND Bærum</t>
  </si>
  <si>
    <t>EM innendørs</t>
  </si>
  <si>
    <t>UM innendørs Steinkjer</t>
  </si>
  <si>
    <t>VM innendørs CHN</t>
  </si>
  <si>
    <t>VM veteraner innendørs</t>
  </si>
  <si>
    <t>NM Terrengløp Bergen</t>
  </si>
  <si>
    <t>Holmenkollstafetten</t>
  </si>
  <si>
    <t>Tine stafetten</t>
  </si>
  <si>
    <t>EM motbakke og trail VET</t>
  </si>
  <si>
    <t>NM/UM mangekamp Lilleh.</t>
  </si>
  <si>
    <t>Vinterkarusell altern. løp 8</t>
  </si>
  <si>
    <t>Vinterkarusell Gneist</t>
  </si>
  <si>
    <t>Vinterkarusell Gneist altern.</t>
  </si>
  <si>
    <t>Frikarusellen 4. løp</t>
  </si>
  <si>
    <t>Vinterkarusellen Gneist</t>
  </si>
  <si>
    <t>Frikarusellen 5. løp</t>
  </si>
  <si>
    <t>Frikarusellen</t>
  </si>
  <si>
    <t>Vårens raskeste eventyr Gn.</t>
  </si>
  <si>
    <t>Mobergslia opp Os</t>
  </si>
  <si>
    <t>Søreideløpet</t>
  </si>
  <si>
    <t>Bykarusellen perseløp</t>
  </si>
  <si>
    <t>Bykarusellen avlyst</t>
  </si>
  <si>
    <t>Skansemyren banekarus.</t>
  </si>
  <si>
    <t>1000 meter</t>
  </si>
  <si>
    <t>Loddefjordløpet avlyst</t>
  </si>
  <si>
    <t>Gangstevne Skansen (VIK)</t>
  </si>
  <si>
    <t>HTB stevne Osterøy</t>
  </si>
  <si>
    <t>Åsane løpskarusell flyttes</t>
  </si>
  <si>
    <t>Ope Austevollmeisterskap</t>
  </si>
  <si>
    <t>Norna kaststevne Fana grus</t>
  </si>
  <si>
    <t>Norna 10 Leikvang stadion</t>
  </si>
  <si>
    <t>Norna 11 Fana stadion</t>
  </si>
  <si>
    <t>Gneist avsl.stevne UNG Fana</t>
  </si>
  <si>
    <t>Gneist avslutningsstevne Fana</t>
  </si>
  <si>
    <t>Seriestevne Åstvedt</t>
  </si>
  <si>
    <t>Brakvatnet vinterkarusell 1</t>
  </si>
  <si>
    <t>Brakvatnet vinterkarusell 2</t>
  </si>
  <si>
    <t>Valestrandmarka rundt jul</t>
  </si>
  <si>
    <t>Valestrandmarke rundt nyttår</t>
  </si>
  <si>
    <t>Brakvatnet rundt 3</t>
  </si>
  <si>
    <t>Bergen Vintermaraton</t>
  </si>
  <si>
    <t>Brakvatnet vinterkarusell 4</t>
  </si>
  <si>
    <t>Februar maraton 86</t>
  </si>
  <si>
    <t>Brakvatnet vinterkarusell 5</t>
  </si>
  <si>
    <t>Parkløpet Stord</t>
  </si>
  <si>
    <t>Hopp UT Haus skule</t>
  </si>
  <si>
    <t>Hopp UT Askøy forum</t>
  </si>
  <si>
    <t>Haustrimmen 1.løp</t>
  </si>
  <si>
    <t>Flyplassløpet 2021</t>
  </si>
  <si>
    <t>Baroniløpet</t>
  </si>
  <si>
    <t>Kalandseidet løpskar. 1</t>
  </si>
  <si>
    <t>Valestrandmarka rundt 2.løp</t>
  </si>
  <si>
    <t>Valestrandmarka rundt 1.løp</t>
  </si>
  <si>
    <t>Ask-stafetten</t>
  </si>
  <si>
    <t>Ask stafetten</t>
  </si>
  <si>
    <t>Ulvenvatnet rundt 2021</t>
  </si>
  <si>
    <t>Valestrandmarka rundt 3.løp</t>
  </si>
  <si>
    <t>Sunnhordland maraton</t>
  </si>
  <si>
    <t>Løvstakken opp 2021</t>
  </si>
  <si>
    <t>Kalandseid Løpskar. 2.løp</t>
  </si>
  <si>
    <t>Brakvatnet sumarkarusell 1</t>
  </si>
  <si>
    <t>Gneist stafetten</t>
  </si>
  <si>
    <t>Fløibanen opp</t>
  </si>
  <si>
    <t>Haustrimmen 2.løp</t>
  </si>
  <si>
    <t>Siggjodilten Bremnes</t>
  </si>
  <si>
    <t>Valestrandmarka rundt 4.løp</t>
  </si>
  <si>
    <t>StraumeMila</t>
  </si>
  <si>
    <t>Sommerkarusellen Gneist</t>
  </si>
  <si>
    <t>Fløyen Opp</t>
  </si>
  <si>
    <t>Sleirsfjellet Opp</t>
  </si>
  <si>
    <t>Brakvatnet sumarkarusell 2</t>
  </si>
  <si>
    <t>Bruløp og halvmaraton Stord</t>
  </si>
  <si>
    <t>Haustrimmen 3.løp</t>
  </si>
  <si>
    <t>Bergen Fjordtur</t>
  </si>
  <si>
    <t>Valestrandmarka rundt 5</t>
  </si>
  <si>
    <t>Brakvatnet sumarkarusell 3</t>
  </si>
  <si>
    <t>Haustrimmen 4.løp</t>
  </si>
  <si>
    <t>Brakvatnet sumarkarusell 4</t>
  </si>
  <si>
    <t>Bergen skogsmaraton</t>
  </si>
  <si>
    <t>Markjamilo Bremnes</t>
  </si>
  <si>
    <t>Haustrimmen 5.løp</t>
  </si>
  <si>
    <t>Arnaløpet</t>
  </si>
  <si>
    <t>Oppstemten Opp 2021</t>
  </si>
  <si>
    <t>Knarvik Xtrem</t>
  </si>
  <si>
    <t>Valestrandmarka rundt 9.løp</t>
  </si>
  <si>
    <t>KnarvikMila 5km + 10km</t>
  </si>
  <si>
    <t>KnarvikMila 21k+Nat.M+barn</t>
  </si>
  <si>
    <t>Bykarusellen perseløp 1</t>
  </si>
  <si>
    <t>Sørfjorden halvmaraton</t>
  </si>
  <si>
    <t>Kvinnheradløpet</t>
  </si>
  <si>
    <t>Brakvatnet halvmaraton 15</t>
  </si>
  <si>
    <t>Bykarusellen perseløp 2</t>
  </si>
  <si>
    <t>Hans Jacobs Minneløp 2021</t>
  </si>
  <si>
    <t>Bergen City Milen</t>
  </si>
  <si>
    <t>Åsaneløpet</t>
  </si>
  <si>
    <t>Gneist avsl. løpFana St.</t>
  </si>
  <si>
    <t>Grønn skrift - godkjent mosjonsløp</t>
  </si>
  <si>
    <t>Rød skrift - søknad mosjonsløp</t>
  </si>
  <si>
    <t>Blå skrift - søknad banestevne</t>
  </si>
  <si>
    <t>Stille Høyde/lengde Norna</t>
  </si>
  <si>
    <t>BT-sprett 1 Høieh.</t>
  </si>
  <si>
    <t>Stille høyde/lengde Norna</t>
  </si>
  <si>
    <t>Bergen Pole vault 0 BT Høieh</t>
  </si>
  <si>
    <t>Førjulsspretten Norna Leikv</t>
  </si>
  <si>
    <t>Kengurukar.1 Fana Leikv.ha</t>
  </si>
  <si>
    <t>BT sprett 2 Høiehallen</t>
  </si>
  <si>
    <t>Hovdingruletten Leikv.h.</t>
  </si>
  <si>
    <t>Hopp U.T. Osterøyhallen</t>
  </si>
  <si>
    <t>Nornalekene Leikv.ha.</t>
  </si>
  <si>
    <t>Norna Indoor Leikv.ha.</t>
  </si>
  <si>
    <t>Kengurukar.2 Fana - Leikv.h.</t>
  </si>
  <si>
    <t>BT-sprett 3 Høiehallen</t>
  </si>
  <si>
    <t>Februarspretten No Leikv.h</t>
  </si>
  <si>
    <t>Pingvinlekene Gneist-Leikv.h</t>
  </si>
  <si>
    <t>Norna Young indoor-Leikv.h.</t>
  </si>
  <si>
    <t>Os Hopp u/tilløp</t>
  </si>
  <si>
    <t>BT-sprett 4 Høiehallen</t>
  </si>
  <si>
    <t>Hopp u/t Ask</t>
  </si>
  <si>
    <t>Hovdingrulett 2 Leikv.h.</t>
  </si>
  <si>
    <t>Er-An åpningsstevne Kuvent.</t>
  </si>
  <si>
    <t>Stille høyde/lengde3 Norna</t>
  </si>
  <si>
    <t>Seriestemne hopp UT Ostere</t>
  </si>
  <si>
    <t>Hopp UT Ask</t>
  </si>
  <si>
    <t>Vikingstafetten</t>
  </si>
  <si>
    <t>Rekr.stevne Åstveit Norna</t>
  </si>
  <si>
    <t>Hovdingrulett 3 Leikvang st</t>
  </si>
  <si>
    <t>Seriestevne Stord stadion</t>
  </si>
  <si>
    <t>Rema1000 Osterøytrearen</t>
  </si>
  <si>
    <t>HTB kaststevne 1 Osterøy st</t>
  </si>
  <si>
    <t>Seriestevne Haus - Osterøy</t>
  </si>
  <si>
    <t>Karabin lekene Fana stad.</t>
  </si>
  <si>
    <t>Klubbmesterskap Søfteland</t>
  </si>
  <si>
    <t>Rekr.stevne Åstveit 2 Norna</t>
  </si>
  <si>
    <t>HTB karusell 1 Osterøy st.</t>
  </si>
  <si>
    <t>Arne Riisa 3000m classic</t>
  </si>
  <si>
    <t>Hovdingleikane</t>
  </si>
  <si>
    <t>Åpningsstevne kastfelt Arna</t>
  </si>
  <si>
    <t>Skansen Athletics 1</t>
  </si>
  <si>
    <t>FRAMO-lekene Fana stadion</t>
  </si>
  <si>
    <t>Arnaleikane</t>
  </si>
  <si>
    <t>10000 m stevne Fana st.</t>
  </si>
  <si>
    <t>Asko karusellen Arna</t>
  </si>
  <si>
    <t>Skulestemne born Eikanger</t>
  </si>
  <si>
    <t>Skulestemne ungd. Eikanger</t>
  </si>
  <si>
    <t>Askoleikane Arna</t>
  </si>
  <si>
    <t>Rekrutter.st. Åstveit 3</t>
  </si>
  <si>
    <t>HTB karusell 2 Osterøy st.</t>
  </si>
  <si>
    <t>Skansen Athletics 2 BT</t>
  </si>
  <si>
    <t>Karusellstevne 2 Ask</t>
  </si>
  <si>
    <t>Hovdingrulett 4 Leikv.st.</t>
  </si>
  <si>
    <t>Ulvikaleikane</t>
  </si>
  <si>
    <t>Arne Hamarsland 1500m FA</t>
  </si>
  <si>
    <t>Askokarusellen Arna</t>
  </si>
  <si>
    <t>HTB karusell 3 Osterøy st.</t>
  </si>
  <si>
    <t>Sverre Sørnes hinderfestival</t>
  </si>
  <si>
    <t>Stordleikane 2021</t>
  </si>
  <si>
    <t>HTB karusell 4 Osterøy st.</t>
  </si>
  <si>
    <t>Hovdingrulett 6 Leikv st.</t>
  </si>
  <si>
    <t>Bømlomeisterskap</t>
  </si>
  <si>
    <t>HTB kaststevne 3 Osterøy st.</t>
  </si>
  <si>
    <t>Skansen Athletics 3 BT</t>
  </si>
  <si>
    <t>Rekrutt.st.Åstveit 4</t>
  </si>
  <si>
    <t>Seriestemne Eikanger</t>
  </si>
  <si>
    <t>Seriestemne Ulvik</t>
  </si>
  <si>
    <t>Seriestevne Haus Osterøy</t>
  </si>
  <si>
    <t>Skolestevne 5-7 kl Ask</t>
  </si>
  <si>
    <t>HTB kaststevne 4 Osterøy st.</t>
  </si>
  <si>
    <t>Friidr.dag/skuleløpet Arna</t>
  </si>
  <si>
    <t>Rekr.stevne Åsveit 5</t>
  </si>
  <si>
    <t>Bergenslekene Leikv.st.</t>
  </si>
  <si>
    <t>HTB karusell 5 Osterøy st.</t>
  </si>
  <si>
    <t>Karusellstevne 4 Ask</t>
  </si>
  <si>
    <t>OsLekene 2021</t>
  </si>
  <si>
    <t>REMA1000 Osterøytrearen</t>
  </si>
  <si>
    <t>Gneist avsl.stevne Fana</t>
  </si>
  <si>
    <t>Rekrutteringsst.Åstveit 6</t>
  </si>
  <si>
    <t>Landskamp indoor SWE</t>
  </si>
  <si>
    <t>EM innendørs POL</t>
  </si>
  <si>
    <t>European Throwing cup POR</t>
  </si>
  <si>
    <t>VM veteraner indoor CAN</t>
  </si>
  <si>
    <t>VM stafetter POL</t>
  </si>
  <si>
    <t>EM kappgang CZE</t>
  </si>
  <si>
    <t>NM stafetter Stavanger</t>
  </si>
  <si>
    <t>EM Para POL</t>
  </si>
  <si>
    <t>Euro Team Champ first leag.</t>
  </si>
  <si>
    <t>NM Veteran Førde</t>
  </si>
  <si>
    <t>European 10000m cup GBR</t>
  </si>
  <si>
    <t>Bislet Games</t>
  </si>
  <si>
    <t>EM U23 Bergen</t>
  </si>
  <si>
    <t>EM U20 EST</t>
  </si>
  <si>
    <t>OL Tokyo</t>
  </si>
  <si>
    <t>NM Junior ASKØY</t>
  </si>
  <si>
    <t>VM U20 KEN</t>
  </si>
  <si>
    <t>Hoved NM Kristiansand</t>
  </si>
  <si>
    <t>Paralympiks Tokyo</t>
  </si>
  <si>
    <t>NM Motbakke Førde</t>
  </si>
  <si>
    <t>Sort skrift - godkjent banestevne</t>
  </si>
  <si>
    <t>Ungdomsmesterskapet TRO</t>
  </si>
  <si>
    <t>NM Ultra terreng OSL</t>
  </si>
  <si>
    <t>NM Terreng lang Oslo</t>
  </si>
  <si>
    <t>NM Ultra 24t Oslo</t>
  </si>
  <si>
    <t>VM Ultraløp 50km</t>
  </si>
  <si>
    <t>Barents Summer Games Trom</t>
  </si>
  <si>
    <t>NM Junior Askøy</t>
  </si>
  <si>
    <t>Trondheimslekene</t>
  </si>
  <si>
    <t>Veidekkelekene</t>
  </si>
  <si>
    <t>Kast 5-kamp Knarvik</t>
  </si>
  <si>
    <t>Skansemyrgangen</t>
  </si>
  <si>
    <t>AKS-leikane</t>
  </si>
  <si>
    <t>Ulriken Opp 2020</t>
  </si>
  <si>
    <t>Skansemyren kastkarusell 4</t>
  </si>
  <si>
    <t>Fjellveigangen Skansen</t>
  </si>
  <si>
    <t>Fitjardalten</t>
  </si>
  <si>
    <t>Rosendalnuten opp Fjellstreif</t>
  </si>
  <si>
    <t>Fitjar treningsstevne</t>
  </si>
  <si>
    <t>Seriestevne Hosanger</t>
  </si>
  <si>
    <t>Seriestevne Fotlandsvåg</t>
  </si>
  <si>
    <t>(KM hopp u/t)</t>
  </si>
  <si>
    <t>Påske</t>
  </si>
  <si>
    <t>Kretskamp SPV Sogn</t>
  </si>
  <si>
    <t>Värdsungdomsspelen?</t>
  </si>
  <si>
    <r>
      <t>V</t>
    </r>
    <r>
      <rPr>
        <b/>
        <sz val="8"/>
        <rFont val="Calibri"/>
        <family val="2"/>
      </rPr>
      <t>ärdsungdomsspelen?</t>
    </r>
  </si>
  <si>
    <t>KM 11-14 år Fana (Norna)</t>
  </si>
  <si>
    <t>KM SR Fana (Norna)</t>
  </si>
  <si>
    <t>Seriestevne Fyllingsdalen</t>
  </si>
  <si>
    <t>Rosendalsleik.opn.st.</t>
  </si>
  <si>
    <t>Hardanger friidrettfestival</t>
  </si>
  <si>
    <t>Skansemyren kastkar.10</t>
  </si>
  <si>
    <t>Skansemyren Kastkar. 9</t>
  </si>
  <si>
    <t>Skansemyren kastkar. 8</t>
  </si>
  <si>
    <t>KM stafetter Skansen</t>
  </si>
  <si>
    <t>Skansemyren kastkar. 11??</t>
  </si>
  <si>
    <t>Skansemyren kastkar. 13</t>
  </si>
  <si>
    <t>KM i kast 5-kam.Vet-Skansen</t>
  </si>
  <si>
    <t>Bykarusellen perseløp 3</t>
  </si>
  <si>
    <t>Skansemyren kastkarusell 3</t>
  </si>
  <si>
    <t>Lerøy-lekene</t>
  </si>
  <si>
    <t>5419 + Midtfjell halvm. Fitjar</t>
  </si>
  <si>
    <t>NM Ultra utsatt</t>
  </si>
  <si>
    <t>Innlagt NM Ultra UTSATT</t>
  </si>
  <si>
    <t>AVLYST</t>
  </si>
  <si>
    <t>Winterrun</t>
  </si>
  <si>
    <t>Silva Nightrun</t>
  </si>
  <si>
    <t>Flyplassmilo Stord flyttet</t>
  </si>
  <si>
    <t>Flyplassmilo Stord</t>
  </si>
  <si>
    <t>Norna Raketten Leikvanghallen</t>
  </si>
  <si>
    <t>Ask løpet - AVLYST</t>
  </si>
  <si>
    <t>Nornamesterskapet Leikvh.</t>
  </si>
  <si>
    <t>Nornamesterskapet Leikv.h.</t>
  </si>
  <si>
    <t>Fotball Leikvang</t>
  </si>
  <si>
    <t>18-20</t>
  </si>
  <si>
    <t>(Trening ferdig 17.30)</t>
  </si>
  <si>
    <t>Trond Mohn Games</t>
  </si>
  <si>
    <t>Gular Sprint leikvanghallen</t>
  </si>
  <si>
    <t>Os Hopp u/tilløp AVLYST</t>
  </si>
  <si>
    <t>Fana rekruttstevne Høieh.</t>
  </si>
  <si>
    <t>Kaststevne Fana - Fana stad.</t>
  </si>
  <si>
    <t>3000m challenge Leikv.h</t>
  </si>
  <si>
    <t>Kengurukar.3  Leikv.h.</t>
  </si>
  <si>
    <t>Hopp U/T Osterøy</t>
  </si>
  <si>
    <t>Fristafetten 10 år og under</t>
  </si>
  <si>
    <t>Fristafetten 11 år og eldre</t>
  </si>
  <si>
    <t>Kengurukarusell Leikv.h.</t>
  </si>
  <si>
    <t>KRETSTING</t>
  </si>
  <si>
    <t>Tveitafjellet Opp</t>
  </si>
  <si>
    <t>Holavatnet rundt 1</t>
  </si>
  <si>
    <t>Bergen Råeste</t>
  </si>
  <si>
    <t>Bergen Ultra</t>
  </si>
  <si>
    <t>Bergen Ultra 2021 FLYTTET</t>
  </si>
  <si>
    <t>Bergen Vintermaraton FLYTTET</t>
  </si>
  <si>
    <t>AKS klubbstevne Leikv.hallen</t>
  </si>
  <si>
    <t>Leikvang Hovding dag</t>
  </si>
  <si>
    <t>Hopp uten tilløp Stord</t>
  </si>
  <si>
    <t>Flyplassløpet?</t>
  </si>
  <si>
    <t>Hopp uten tilløp Laksevåg 1</t>
  </si>
  <si>
    <t>Hopp uten tilløp Laksevåg 2</t>
  </si>
  <si>
    <t>Loddefjordløpet</t>
  </si>
  <si>
    <t>Høstens raskeste eventyr</t>
  </si>
  <si>
    <t>Holamarka rundt 19</t>
  </si>
  <si>
    <t>Holamarka rundt 18</t>
  </si>
  <si>
    <t>Holamarka rundt 17</t>
  </si>
  <si>
    <t>Bergen City maraton</t>
  </si>
  <si>
    <t>Holamarka rundt 16</t>
  </si>
  <si>
    <t>Holamarka rundt 15</t>
  </si>
  <si>
    <t>Holamarka rundt 14</t>
  </si>
  <si>
    <t>Holamarka rundt 13</t>
  </si>
  <si>
    <t>Holamarka rundt 12</t>
  </si>
  <si>
    <t>Holamarka rundt 11</t>
  </si>
  <si>
    <t>Holamarka rundt 10</t>
  </si>
  <si>
    <t>Holamarka rundt 9</t>
  </si>
  <si>
    <t>Holamarka rundt 8</t>
  </si>
  <si>
    <t>Holamarka rundt 7</t>
  </si>
  <si>
    <t>Holamarka rundt 6</t>
  </si>
  <si>
    <t>Holamarka rundt 5</t>
  </si>
  <si>
    <t>Holamarka rundt 4</t>
  </si>
  <si>
    <t>Holamarka rundt 3</t>
  </si>
  <si>
    <t>Holamarka rundt 2</t>
  </si>
  <si>
    <t>NM Vet. Kast 5 kamp Knarvik</t>
  </si>
  <si>
    <t>Orange skrift - AVLYST</t>
  </si>
  <si>
    <t>KRETSTING - KLUBBSAMLING</t>
  </si>
  <si>
    <t>FRIIDRETTSGALLA</t>
  </si>
  <si>
    <t>Bergen City Marathon</t>
  </si>
  <si>
    <t>KRETSSAMLING</t>
  </si>
  <si>
    <t>Seriestevne Fyllingsdalen AVLY</t>
  </si>
  <si>
    <t>Karabinlekene høst</t>
  </si>
  <si>
    <t>Friidrett for barn kurs</t>
  </si>
  <si>
    <t>Praksis FFB kurs Leikv</t>
  </si>
  <si>
    <t>Trener 1 kurs praksis Leikv</t>
  </si>
  <si>
    <t>Trener 1 teori oppst (5kvelder)</t>
  </si>
  <si>
    <t>Klubbstevne ASK</t>
  </si>
  <si>
    <t>Fossatrappo opp Stord UTSATT</t>
  </si>
  <si>
    <t>Bergen maraton 2021</t>
  </si>
  <si>
    <t>StraumeMila UTSATT</t>
  </si>
  <si>
    <t>Kvasshovden opp 2021</t>
  </si>
  <si>
    <t>Rosa Sløyfe løpet?</t>
  </si>
  <si>
    <t>StrilenMilen - Knarvik</t>
  </si>
  <si>
    <t>BT Kast 1 - Fana grus</t>
  </si>
  <si>
    <t>Gneist Klubbmesterskap - Høieh.</t>
  </si>
  <si>
    <t>Kastkarusell 4 Fana</t>
  </si>
  <si>
    <t>Klubbstevne Fyllingen Leikv.h.</t>
  </si>
  <si>
    <t>Livarden Rundt</t>
  </si>
  <si>
    <t>NM halvmarton</t>
  </si>
  <si>
    <t>Seriestevne Trio</t>
  </si>
  <si>
    <t>Klubbstevne Os</t>
  </si>
  <si>
    <t>Gneist ungd.stevne Fana</t>
  </si>
  <si>
    <t>Norna Young 1 Leikvang</t>
  </si>
  <si>
    <t>Norna 1 Leikvang</t>
  </si>
  <si>
    <t>Klubbstevne 2 Ask</t>
  </si>
  <si>
    <t>Vår stav 1 - Leikvanghallen</t>
  </si>
  <si>
    <t>Vår stav 2 Fana stadion</t>
  </si>
  <si>
    <t>Vår stav 3</t>
  </si>
  <si>
    <t>Fana Intern, Fana st.</t>
  </si>
  <si>
    <t>Fana stevne intern</t>
  </si>
  <si>
    <t>Klubbmest.Viking Skansen</t>
  </si>
  <si>
    <t>TMG?</t>
  </si>
  <si>
    <t>TMG light?</t>
  </si>
  <si>
    <t>Seriestevne Bremnes - 17.6</t>
  </si>
  <si>
    <t>Tveitafjellet Opp uts13.6</t>
  </si>
  <si>
    <t>Lokalt seriestevne Knarvik</t>
  </si>
  <si>
    <t>Fana Intern</t>
  </si>
  <si>
    <t>Gneist-Fyll ungd.stevne Fana</t>
  </si>
  <si>
    <t>Gneist hoppst.Fana stad.</t>
  </si>
  <si>
    <t>Austevollsleikane</t>
  </si>
  <si>
    <t>Vår hopp 1 Fana stadion</t>
  </si>
  <si>
    <t>Kastkarusell 7 Fana stadion</t>
  </si>
  <si>
    <t>NM Terrengløp kort Bergen</t>
  </si>
  <si>
    <t>Fanaløpet 2021 FLYTTES</t>
  </si>
  <si>
    <t>Bjarg Fana stadion?</t>
  </si>
  <si>
    <t>Norna 3 Leikvang</t>
  </si>
  <si>
    <t>Kvalifiseringsstevne I SR Os</t>
  </si>
  <si>
    <t>Sommer stav 1 Fana</t>
  </si>
  <si>
    <t>Norna 4 Leikvang dagtid</t>
  </si>
  <si>
    <t>Sommer stav 2 Fana</t>
  </si>
  <si>
    <t>Brussel</t>
  </si>
  <si>
    <t>Zurich</t>
  </si>
  <si>
    <t>Strandvikløpet</t>
  </si>
  <si>
    <t>Norna 5 Leikvang</t>
  </si>
  <si>
    <t>Kastkarusell 8 Fana</t>
  </si>
  <si>
    <t>Sommerstav 3 Fana</t>
  </si>
  <si>
    <t>Kastkarusell 9 Fana</t>
  </si>
  <si>
    <t>Sommerstav 4 Fana</t>
  </si>
  <si>
    <t>KD kurs Leikvang</t>
  </si>
  <si>
    <t>Kretsstarterkurs Leikvang</t>
  </si>
  <si>
    <t>FD kurs Leikvang</t>
  </si>
  <si>
    <t>Nuten Opp Rosendal</t>
  </si>
  <si>
    <t>Norna 6 sommerfinale Fana</t>
  </si>
  <si>
    <t>Seriestevne Voss FLYTTET</t>
  </si>
  <si>
    <t>Vossaton</t>
  </si>
  <si>
    <t>NFIF Gjenåpningsdag</t>
  </si>
  <si>
    <t>Kaststevne Fana grus Norna</t>
  </si>
  <si>
    <t>Kjappsprinten Leikvang</t>
  </si>
  <si>
    <t>Sommer hopp 1 Fana</t>
  </si>
  <si>
    <t>Norna sommerrekrutt Åstvedt</t>
  </si>
  <si>
    <t>Lyderhorn Opp</t>
  </si>
  <si>
    <t>Seriestevne kast AKS-77</t>
  </si>
  <si>
    <t>Kvalifiseringsstevne 2 Os</t>
  </si>
  <si>
    <t>Kvalifiseringsstevne 3 Os</t>
  </si>
  <si>
    <t>Sommerhopp 2 Fana</t>
  </si>
  <si>
    <t>Sommer hopp 3 Fana</t>
  </si>
  <si>
    <t>Sommer hopp 4 Fana</t>
  </si>
  <si>
    <t>Sommerkretssamling Leikvang</t>
  </si>
  <si>
    <t>Trond Mohn Games Fana st.</t>
  </si>
  <si>
    <t>Seriestevne kast Laksevåg</t>
  </si>
  <si>
    <t>Kaststkarusell 12 Fana</t>
  </si>
  <si>
    <t>Rosendalleikane</t>
  </si>
  <si>
    <t>Åpingsstevne Fotlandsvåg</t>
  </si>
  <si>
    <t>Norna 8 Leikvang</t>
  </si>
  <si>
    <t>Norna 9 Leikvang</t>
  </si>
  <si>
    <t>Kvalifiseringsstevne Bremnes</t>
  </si>
  <si>
    <t>Skansen Athletics 4 BT</t>
  </si>
  <si>
    <t>Os løpet</t>
  </si>
  <si>
    <t>Kastkarusell 13 Fana</t>
  </si>
  <si>
    <t>Kastkarusell 15 Fana</t>
  </si>
  <si>
    <t>Kastkarusell 16 Fana</t>
  </si>
  <si>
    <t>VM 24 timersløp</t>
  </si>
  <si>
    <t>Necon Vinterkarusell</t>
  </si>
  <si>
    <t>Blå skrift - søknader</t>
  </si>
  <si>
    <t>NECON Vinterkarusellen</t>
  </si>
  <si>
    <t>Nordisk mestersk. terrengløp</t>
  </si>
  <si>
    <t>Hans Jacobs minneløp 2021</t>
  </si>
  <si>
    <t>Frikarusellen 3. løp</t>
  </si>
  <si>
    <t>EM Terrengløp</t>
  </si>
  <si>
    <t>NECON Vinterkarusell</t>
  </si>
  <si>
    <t>Åsane løpskarusell nr 1 2022</t>
  </si>
  <si>
    <t>AKS-77 indoor</t>
  </si>
  <si>
    <t>Fri karusellen 4. løp</t>
  </si>
  <si>
    <t>Bergen Vintermaraton 2022</t>
  </si>
  <si>
    <t>Nornalekene</t>
  </si>
  <si>
    <t>Seriestevne Hopp UT IL Fri</t>
  </si>
  <si>
    <t>Åsanekarusellen nr 2 2022</t>
  </si>
  <si>
    <t>Tyrvinglekene inne</t>
  </si>
  <si>
    <t>Februar maraton - 2. løp 2022</t>
  </si>
  <si>
    <t>HEAD Energy Sommerkarusell</t>
  </si>
  <si>
    <t>Frikarusellen 6. løp</t>
  </si>
  <si>
    <t>Seriestevne Hopp UT Eikanger</t>
  </si>
  <si>
    <t>Åsane løpskarusell nr 3 2022</t>
  </si>
  <si>
    <t>Vårens raskeste eventyr</t>
  </si>
  <si>
    <t>Åsane løpskarusell nr 4 2022</t>
  </si>
  <si>
    <t>Bergen Ultra med NM 100km</t>
  </si>
  <si>
    <t>Fristafetten</t>
  </si>
  <si>
    <t>Nordisk Innendørs landskamp</t>
  </si>
  <si>
    <t>VM Innendørs, SRB</t>
  </si>
  <si>
    <t>VM halvmaraton, CHN</t>
  </si>
  <si>
    <t>VM kappgang, BLR</t>
  </si>
  <si>
    <t>VM stafetter, POL</t>
  </si>
  <si>
    <t>Hopp UT Gneist Høiehallen</t>
  </si>
  <si>
    <t>Gneist avslutningsstevne</t>
  </si>
  <si>
    <t>Hopp UT Osterøyhallen</t>
  </si>
  <si>
    <t>Valestrandsmarka rundt juleløp</t>
  </si>
  <si>
    <t>Valestrandsmarka rundt nyttår</t>
  </si>
  <si>
    <t>Brakvatnet vinterkarusell 3</t>
  </si>
  <si>
    <t>Kretssamling</t>
  </si>
  <si>
    <t>AKS-77 Indoor</t>
  </si>
  <si>
    <t>Skansemyren banekar. 10000</t>
  </si>
  <si>
    <t>Seriestevne Husne</t>
  </si>
  <si>
    <t>Skansemyren banek. 3' &amp; 5'</t>
  </si>
  <si>
    <t>Seriestevne Knarvik</t>
  </si>
  <si>
    <t>KM Terrengløp 11-14 år</t>
  </si>
  <si>
    <t>KM Terrengløp</t>
  </si>
  <si>
    <t>Viking hoppstevne Høiehallen</t>
  </si>
  <si>
    <t>Fanaløpet</t>
  </si>
  <si>
    <t>Juleoppvisning Hovding 14-20</t>
  </si>
  <si>
    <t>Løpsstevne 2 Leikvang</t>
  </si>
  <si>
    <t>FlyplassMila</t>
  </si>
  <si>
    <t>Treningsstevne Alvøen</t>
  </si>
  <si>
    <t>Kastkarusell 17 Fana</t>
  </si>
  <si>
    <t>Kastkarusell 19 Fana</t>
  </si>
  <si>
    <t>Kastkarusell 20</t>
  </si>
  <si>
    <t>Friidrettsskole Arna - 15.00</t>
  </si>
  <si>
    <t>Kvinnheradsmeisterskap</t>
  </si>
  <si>
    <t>Hopp UT Stord</t>
  </si>
  <si>
    <t>Seriestevne HU Ask</t>
  </si>
  <si>
    <t>Hopp utan tilløp Stord</t>
  </si>
  <si>
    <t>Hovdingrulett 1</t>
  </si>
  <si>
    <t>Seriestemne HUT Ulvik</t>
  </si>
  <si>
    <t>Norna Indoor Leikvangh.</t>
  </si>
  <si>
    <t>Kengurukarusell 2 Leikvangh</t>
  </si>
  <si>
    <t>Seriestevne HUT Ask Hop s</t>
  </si>
  <si>
    <t>Seriestevne HUT Askøy F.</t>
  </si>
  <si>
    <t>Os hoppmesterskap</t>
  </si>
  <si>
    <t>Gneis innendørs HUT</t>
  </si>
  <si>
    <t>Hovdingrulett 2 Leikvangh.</t>
  </si>
  <si>
    <t>NM/UM Mangekamp inne</t>
  </si>
  <si>
    <t>Karsten Warholm Invitational</t>
  </si>
  <si>
    <t>Stockholm indoor</t>
  </si>
  <si>
    <t>NM Innendørs SRJ JR + HUT</t>
  </si>
  <si>
    <t>Europ. Clubs champ X-country</t>
  </si>
  <si>
    <t>Reykjavik International games</t>
  </si>
  <si>
    <t>World mountain &amp; trail ch.s.</t>
  </si>
  <si>
    <t>UM Innendørs Steinkjer</t>
  </si>
  <si>
    <t>World race walking ch.s team</t>
  </si>
  <si>
    <t>European Throwing cup, POR</t>
  </si>
  <si>
    <t>NM Terreng kort, TRONDH.</t>
  </si>
  <si>
    <t>NM Terreng kort, TROND.</t>
  </si>
  <si>
    <t>NM/UM mangekamp-Oslo</t>
  </si>
  <si>
    <t>European 10000m cup, FRA</t>
  </si>
  <si>
    <t>Jessheim 1500m elite</t>
  </si>
  <si>
    <t>NM stafetter, Ås</t>
  </si>
  <si>
    <t>NM Motbakkeløp, Sauda</t>
  </si>
  <si>
    <t>Nordisk mesters. mangekamp</t>
  </si>
  <si>
    <t>Folksam Grand prix, SWE</t>
  </si>
  <si>
    <t>NM Hovedmesterskapet, STJ</t>
  </si>
  <si>
    <t>VM veteraner, FIN</t>
  </si>
  <si>
    <t>Folksam Grand prix, Karlstad</t>
  </si>
  <si>
    <r>
      <t>V</t>
    </r>
    <r>
      <rPr>
        <b/>
        <sz val="8"/>
        <rFont val="Calibri"/>
        <family val="2"/>
      </rPr>
      <t>ärldsungdomsspelen, GØT</t>
    </r>
  </si>
  <si>
    <t>Världsungdomsspelen, GØT</t>
  </si>
  <si>
    <t>Sollentuna combined</t>
  </si>
  <si>
    <t>EM U18, Israel</t>
  </si>
  <si>
    <t>Nordisk/balt. Mesterskap, Jess.</t>
  </si>
  <si>
    <t>Universaden, CHN</t>
  </si>
  <si>
    <t>Nord.JR landsk + U23 Nordisk</t>
  </si>
  <si>
    <t>VM friidrett, USA</t>
  </si>
  <si>
    <t>European youth OL fest., SVK</t>
  </si>
  <si>
    <t>Folksam grand prix, Søderha.</t>
  </si>
  <si>
    <t>Folksam Grand prix, Gøteb.</t>
  </si>
  <si>
    <t>Finnkampen, Finland</t>
  </si>
  <si>
    <t>VM U20, COL</t>
  </si>
  <si>
    <t>Ungdomsmesterskapet</t>
  </si>
  <si>
    <t>EM Friidrett, Munchen</t>
  </si>
  <si>
    <t>NM junior, Bærum</t>
  </si>
  <si>
    <t>World para athl.champ, JPN</t>
  </si>
  <si>
    <t>NM Ultra terreng, Oslo</t>
  </si>
  <si>
    <t>Lerøy lekene, Byrkjelo</t>
  </si>
  <si>
    <t>NM maraton, Oslo</t>
  </si>
  <si>
    <t>IAU Europ. 24hr champ, ITA</t>
  </si>
  <si>
    <t>NM Halvmaraton, Sandane</t>
  </si>
  <si>
    <t>NM Terrengløp lang, Bergen</t>
  </si>
  <si>
    <t>Nordisk mestersk.terreng,NOR</t>
  </si>
  <si>
    <t>EM Terrengløp, ITA</t>
  </si>
  <si>
    <t>WA silver, Frankrike</t>
  </si>
  <si>
    <t>WA silver Manchester</t>
  </si>
  <si>
    <t>WA bronze, Rehlingen GER</t>
  </si>
  <si>
    <t>WA bronze, ESP &amp; GRE</t>
  </si>
  <si>
    <t>WA bronze CZE</t>
  </si>
  <si>
    <t>WA silver SVK</t>
  </si>
  <si>
    <t>WA bronze SUI + GBR sepcial</t>
  </si>
  <si>
    <t>WA bronze, CZE</t>
  </si>
  <si>
    <t>WA silver Marseille</t>
  </si>
  <si>
    <t>WA bronze Copenhagen AG</t>
  </si>
  <si>
    <t>WA silver Madrid</t>
  </si>
  <si>
    <t>WA silver Kuortane FIN</t>
  </si>
  <si>
    <t>WA bronze AUT</t>
  </si>
  <si>
    <t>WA bronze Liege BEL</t>
  </si>
  <si>
    <t>WA silver Luzern SUI</t>
  </si>
  <si>
    <t>WA bronze, FRA, SWE, BEL</t>
  </si>
  <si>
    <t>WA bronze POL</t>
  </si>
  <si>
    <t>WA bronze FRA</t>
  </si>
  <si>
    <t>WA bronze Cork, IRL</t>
  </si>
  <si>
    <t>DL Doha</t>
  </si>
  <si>
    <t>DL Eugene</t>
  </si>
  <si>
    <t>DL Rabat</t>
  </si>
  <si>
    <t>DL Bislet Games, OSLO</t>
  </si>
  <si>
    <t>DL Paris</t>
  </si>
  <si>
    <t>DL Stockholm</t>
  </si>
  <si>
    <t>DL China</t>
  </si>
  <si>
    <t>DL Monaco</t>
  </si>
  <si>
    <t>DL Lausanne</t>
  </si>
  <si>
    <t>DL Birmingham</t>
  </si>
  <si>
    <t>DL Brussels</t>
  </si>
  <si>
    <t>DL Zurich final</t>
  </si>
  <si>
    <t>Rosendal 1 seriestevne</t>
  </si>
  <si>
    <t>Karusellstevne 1 Ask, Ravn.</t>
  </si>
  <si>
    <t>HTB kaststevne 1 Osterøy</t>
  </si>
  <si>
    <t>Seriestevne AKS, Knarvik</t>
  </si>
  <si>
    <t>Åpningsstevne kastfelt Fri</t>
  </si>
  <si>
    <t>Rekruttstevne Norna, Åstveit</t>
  </si>
  <si>
    <t>Rosendal 2, seriestevne</t>
  </si>
  <si>
    <t>Seriestevne Haus, Osterøy</t>
  </si>
  <si>
    <t>Gneist/Fyllin. ungd.st. Fana</t>
  </si>
  <si>
    <t>Arne Risa Classic 2022</t>
  </si>
  <si>
    <t>Askokarusellen Fri, Arna</t>
  </si>
  <si>
    <t>Hovdingrulett 3, Leikvang st.</t>
  </si>
  <si>
    <t>Karabinlekene, Fana</t>
  </si>
  <si>
    <t>AKS-77 leikane, Knarvik</t>
  </si>
  <si>
    <t>HTB Kausell 1, Osterøy</t>
  </si>
  <si>
    <t>FRAMO-lekene, Fana st.</t>
  </si>
  <si>
    <t>Seriestevne, Mjøsdalen</t>
  </si>
  <si>
    <t>Karusellstevne 2, Ask Ravn.</t>
  </si>
  <si>
    <t>MX-Sport Osterøytrearen</t>
  </si>
  <si>
    <t>Fyllingen-lekene, klubbm.</t>
  </si>
  <si>
    <t>Rosendalsleikane opningst.</t>
  </si>
  <si>
    <t>Asko karusellen, Arna</t>
  </si>
  <si>
    <t>Åpningsstevne Fotlandsvåg</t>
  </si>
  <si>
    <t>Rekruttstevne 2 Norna, Åstv.</t>
  </si>
  <si>
    <t>HTB karusell 2 Osterøy</t>
  </si>
  <si>
    <t>Hardanger Friidrettsfestival</t>
  </si>
  <si>
    <t>Askolekene Fri, Arna</t>
  </si>
  <si>
    <t>HTB kaststevne 2, Osterøy</t>
  </si>
  <si>
    <t>HTB Karusell 3 Osterøy</t>
  </si>
  <si>
    <t>Kvasshovden Opp</t>
  </si>
  <si>
    <t>Torstein Nesse Games, Arna</t>
  </si>
  <si>
    <t>Stordleikane</t>
  </si>
  <si>
    <t>Arne Hammersland 1500m Tr.</t>
  </si>
  <si>
    <t>Sverre Sørnes Hinderfest, Fana</t>
  </si>
  <si>
    <t>Gneistspelen, Fana</t>
  </si>
  <si>
    <t>HTB Kausell 4 Osterøy</t>
  </si>
  <si>
    <t>Karusellstevne 3, Ask, Ravn</t>
  </si>
  <si>
    <t>Rekruttstevne 3 Norna, Åstveit</t>
  </si>
  <si>
    <t>Skolestevne 5-7.kl Ravnanger</t>
  </si>
  <si>
    <t>HTB Kaststevne 3 Osterøy</t>
  </si>
  <si>
    <t>Arnaleikane, Fri</t>
  </si>
  <si>
    <t>Bergenslekene, Leikvang st.</t>
  </si>
  <si>
    <t>Rekruttstevne 4 Norna Åstveit</t>
  </si>
  <si>
    <t>Os lekene, Kuventræ</t>
  </si>
  <si>
    <t>Karusellstevne 4 Ask, Ravn.</t>
  </si>
  <si>
    <t>Seriestemne/Eikangerløpet</t>
  </si>
  <si>
    <t>Winterrun, Nygårdsp.</t>
  </si>
  <si>
    <t>Industriløpet Stord</t>
  </si>
  <si>
    <t>Mobergslia Opp, Os</t>
  </si>
  <si>
    <t>Bystrandløpet, Gular</t>
  </si>
  <si>
    <t>Fløibanen Opp, Fana</t>
  </si>
  <si>
    <t>Fj.kr. Bergen City maraton</t>
  </si>
  <si>
    <t>Bykarusellen, Gular</t>
  </si>
  <si>
    <t>Bykarusellen løp 2, Gular</t>
  </si>
  <si>
    <t>Straumemila</t>
  </si>
  <si>
    <t>Ulriken Opp 2022, BFG</t>
  </si>
  <si>
    <t>HEAD E. Sommerkarusell</t>
  </si>
  <si>
    <t>Sommernattløpet, Fyll.</t>
  </si>
  <si>
    <t>Bykarusellen, løp 3, Gular</t>
  </si>
  <si>
    <t>Løp E39, Os</t>
  </si>
  <si>
    <t>Tveitafjellet Opp, Mjøsdalen</t>
  </si>
  <si>
    <t>HEAD E. Sommerkarusellen 3</t>
  </si>
  <si>
    <t>HEAD E. Sommerkarusellen 2</t>
  </si>
  <si>
    <t>HEAD E. Sommerkarusellen 4</t>
  </si>
  <si>
    <t>HEAD E. Sommerkarusellen 5</t>
  </si>
  <si>
    <t>Bykarusellen, løp 4 Gular</t>
  </si>
  <si>
    <t>Åsane løpskarusell nr 5</t>
  </si>
  <si>
    <t>Vossaton løpsfestival</t>
  </si>
  <si>
    <t>Løvstakken Opp</t>
  </si>
  <si>
    <t>Hanguren rundt</t>
  </si>
  <si>
    <t>Arcoc. Valestrandmarka 9.løp</t>
  </si>
  <si>
    <t>Grieg Oppstemten Opp 2022</t>
  </si>
  <si>
    <t>Stordløpet 2022</t>
  </si>
  <si>
    <t>Bykarusellen, løp 5 Gular</t>
  </si>
  <si>
    <t>Lundstre OCR-race</t>
  </si>
  <si>
    <t>Midtfjell halvm, Fitjar</t>
  </si>
  <si>
    <t>5419 Fitjar</t>
  </si>
  <si>
    <t>Åsane løpskarusell nr 6</t>
  </si>
  <si>
    <t>Bykarusellen, løp 6 Gular</t>
  </si>
  <si>
    <t>Rosa Sløyfe løpet, Fyllingen</t>
  </si>
  <si>
    <t>Åsane løpskarusell nr 7</t>
  </si>
  <si>
    <t>BERGAN BYGG Br.v. 1/2 mar.</t>
  </si>
  <si>
    <t>Fitjardalten 2022</t>
  </si>
  <si>
    <t>Bergen maraton 2022, BFG</t>
  </si>
  <si>
    <t>Fri karusellen 1. løp</t>
  </si>
  <si>
    <t>Åsane løpskarusell nr 8</t>
  </si>
  <si>
    <t>NECON Vinterkarusell løp 1</t>
  </si>
  <si>
    <t>NECON Vinterkarusell løp 2</t>
  </si>
  <si>
    <t>Hans Jacobs Minneløp 2022</t>
  </si>
  <si>
    <t>NECON Vinterkarusell løp 3</t>
  </si>
  <si>
    <t>DL Roma</t>
  </si>
  <si>
    <t>Livarden rundt 2022</t>
  </si>
  <si>
    <t>KnarvikMila (21k)</t>
  </si>
  <si>
    <t>KnarvikMila (5k + 10k)</t>
  </si>
  <si>
    <t>Klubbstevne inne Fitjar</t>
  </si>
  <si>
    <t>Klubbstevne Fitjar</t>
  </si>
  <si>
    <t>Bergen Fjell og Fjordtur</t>
  </si>
  <si>
    <t>Berg.Skogsmaraton 2022, BFG</t>
  </si>
  <si>
    <t>Gneist stafetten 2022</t>
  </si>
  <si>
    <t>Palmesøndag</t>
  </si>
  <si>
    <t>Askøy på langs</t>
  </si>
  <si>
    <t>Skansemyren kastkar. 1</t>
  </si>
  <si>
    <t>Arna kastkarusell 1</t>
  </si>
  <si>
    <t>Arna kastkarusell 2</t>
  </si>
  <si>
    <t>Arna Kastkarusell 3</t>
  </si>
  <si>
    <t>Arna kastkarusell 4</t>
  </si>
  <si>
    <t>Arna kastkarusell 5</t>
  </si>
  <si>
    <t>KM kast 5-kamp VET.</t>
  </si>
  <si>
    <t>Skansemyren kastkar. 11</t>
  </si>
  <si>
    <t>KM Terreng Storetveit</t>
  </si>
  <si>
    <t>Arnameisterskapen HUT</t>
  </si>
  <si>
    <t>Shetlandsmarsjen</t>
  </si>
  <si>
    <t>KnarvikMila NaturMila</t>
  </si>
  <si>
    <t>Flyplassmila Stord</t>
  </si>
  <si>
    <t>KM stafetter, Viking</t>
  </si>
  <si>
    <t>Veteran NM?</t>
  </si>
  <si>
    <t>KM  Bane 11-19, Fana stadion</t>
  </si>
  <si>
    <t>KM Bane 11-14 + SR Fana st.</t>
  </si>
  <si>
    <t>BFG halvmaraton, Fana st.</t>
  </si>
  <si>
    <t>Vet NM inne?</t>
  </si>
  <si>
    <t>HTB Karusell 5 Osterøy</t>
  </si>
  <si>
    <t>Laksevåg stevne</t>
  </si>
  <si>
    <t>Seriestevne Austevoll</t>
  </si>
  <si>
    <t>Austevollsmeisterskapet</t>
  </si>
  <si>
    <t>Skulemeisterskap Austev.</t>
  </si>
  <si>
    <t>Austevollsløpet</t>
  </si>
  <si>
    <t>Jostein Sæverud Mosjonsløp</t>
  </si>
  <si>
    <t>Siggjodilten</t>
  </si>
  <si>
    <t>Jostein Sæverud mosjonsløp</t>
  </si>
  <si>
    <t>Arco. Valestrandmarka 9.løp</t>
  </si>
  <si>
    <t>Arco. Valestrandmarka 7.løp</t>
  </si>
  <si>
    <t>Arco. Valestrandmarka 8.løp</t>
  </si>
  <si>
    <t>Arco. Valestrandmarka 6.løp</t>
  </si>
  <si>
    <t>Arco. Valestrandmarka 4.løp</t>
  </si>
  <si>
    <t>Bergen 3000 s.-Sædalen IL</t>
  </si>
  <si>
    <t>Bruløp &amp; halvmaraton, Stord</t>
  </si>
  <si>
    <t>Arco. Valestrandmarka 5.løp</t>
  </si>
  <si>
    <t>Arco. Valestrandmarka 3.løp</t>
  </si>
  <si>
    <t>Arco. Valestrandmarka 2.løp</t>
  </si>
  <si>
    <t>Arco. Valestrandmarka 1.løp</t>
  </si>
  <si>
    <t>Holavatnet rundt 1, Mjøsd.</t>
  </si>
  <si>
    <t>Holavatnet rundt 2, Mjøsd.</t>
  </si>
  <si>
    <t>Holavatnet rundt 3, Mjøsd.</t>
  </si>
  <si>
    <t>Holavatnet rundt 4, Mjøsd.</t>
  </si>
  <si>
    <t>Holavatnet rundt 5, Mjøsd.</t>
  </si>
  <si>
    <t>Holavatnet rundt 6, Mjøsd.</t>
  </si>
  <si>
    <t>Holavatnet rundt 7, Mjøsd.</t>
  </si>
  <si>
    <t>Holavatnet rundt 8, Mjøsd.</t>
  </si>
  <si>
    <t>Holavatnet rundt 9, Mjøsd.</t>
  </si>
  <si>
    <t>Holavatnet rundt 10, Mjøsd.</t>
  </si>
  <si>
    <t>Holavatnet rundt 11, Mjøsd.</t>
  </si>
  <si>
    <t>Holavatnet rundt 12, Mjøsd.</t>
  </si>
  <si>
    <t>Holavatnet rundt 13, Mjøsd.</t>
  </si>
  <si>
    <t>Holavatnet rundt 14, Mjøsd.</t>
  </si>
  <si>
    <t>Holavatnet rundt 15, Mjøsd.</t>
  </si>
  <si>
    <t>Holavatnet rundt 16, Mjøsd.</t>
  </si>
  <si>
    <t>Holavatnet rundt 17, Mjøsd.</t>
  </si>
  <si>
    <t>Skansen Athletics 2</t>
  </si>
  <si>
    <t>BT Sprett 3 Høiehallen</t>
  </si>
  <si>
    <t>BT Sprett 1 Høiehallen</t>
  </si>
  <si>
    <t>Bergen Pole vault 1 Høiehallen</t>
  </si>
  <si>
    <t>BT-sprett 2 Høiehallen</t>
  </si>
  <si>
    <t>Kengurukarusell 1 Leikvangh</t>
  </si>
  <si>
    <t>Planmøte krets</t>
  </si>
  <si>
    <t>Kretsting</t>
  </si>
  <si>
    <t>Klubbmøte kretsting</t>
  </si>
  <si>
    <t>Innkalling Kretsting</t>
  </si>
  <si>
    <t>Frist saker Kretsting</t>
  </si>
  <si>
    <t>Frist utsending Tingpapirer m/s</t>
  </si>
  <si>
    <t>Hardanger Halvmaraton</t>
  </si>
  <si>
    <t>Vinterhopp 1 Leikvangha.</t>
  </si>
  <si>
    <t>Vinterhopp 2 Leikvangha.</t>
  </si>
  <si>
    <t>Vinterhopp 3 Leikvangha.</t>
  </si>
  <si>
    <t>Vinterhopp 4 Leikvangh.</t>
  </si>
  <si>
    <t>Sør vest mesterskap Sandnes</t>
  </si>
  <si>
    <t>Vinterferie</t>
  </si>
  <si>
    <t>Ask løpet flyttes</t>
  </si>
  <si>
    <t>NECON Vinterkarusell flyttes</t>
  </si>
  <si>
    <t>Boysen Memorial</t>
  </si>
  <si>
    <t>Norna-lekene</t>
  </si>
  <si>
    <t>Klubbmesterskap Norna Leikv.</t>
  </si>
  <si>
    <t>Flyplassløpet, BFG AVLYST</t>
  </si>
  <si>
    <t>Leikvang fotballtest</t>
  </si>
  <si>
    <t>Pingvinlekene 2022 AVLY.</t>
  </si>
  <si>
    <t>Gneist Indoor, Leikvh.</t>
  </si>
  <si>
    <t>Seriestemne Mjøsdalen</t>
  </si>
  <si>
    <t>KM Hopp UT, Leikvh.</t>
  </si>
  <si>
    <t>NFF test Leikvangh 18.00</t>
  </si>
  <si>
    <t>KM terrengløp</t>
  </si>
  <si>
    <t>Samnangerløpet</t>
  </si>
  <si>
    <t>Friidrettsgalla</t>
  </si>
  <si>
    <t>Stav Åpningsstevne Fyllingsd.</t>
  </si>
  <si>
    <t>Skolestevne Laksevåg</t>
  </si>
  <si>
    <t>Klubbstevne Laksevåg</t>
  </si>
  <si>
    <t>Påskemilen Fana stadion</t>
  </si>
  <si>
    <t>Klubbstemne Loddefjord</t>
  </si>
  <si>
    <t>Kaststevne 1 Fana grus</t>
  </si>
  <si>
    <t>Kaststevne 2 Fana grus</t>
  </si>
  <si>
    <t>Rosendal 3 Skulestemne</t>
  </si>
  <si>
    <t>Salamander løpet Sveio</t>
  </si>
  <si>
    <t>Kalandseid Løpskarusell 3. løp</t>
  </si>
  <si>
    <t>Kalandseid Løpskarusell 2. løp</t>
  </si>
  <si>
    <t>Løpsstevne 1 Leikvang</t>
  </si>
  <si>
    <t>Seriestemne Trio</t>
  </si>
  <si>
    <t>Vårhopp 1 Fyllingsd.st.(Fana IL)</t>
  </si>
  <si>
    <t>Vårhopp 2 Fyllingsd.st.(Fana IL)</t>
  </si>
  <si>
    <t>Skulestemne Eikanger</t>
  </si>
  <si>
    <t>Viking gangen Skansen</t>
  </si>
  <si>
    <t>Skulestemne Eikanger (ungd)</t>
  </si>
  <si>
    <t>Kaststevne Norna Fana st.</t>
  </si>
  <si>
    <t>Ulvikaleikane AVLYST</t>
  </si>
  <si>
    <t>Klubbstemne Alvøen friplass</t>
  </si>
  <si>
    <t>Seriestevne Norna Fana</t>
  </si>
  <si>
    <t>Sommer Hopp 1 Fana Fyllingen</t>
  </si>
  <si>
    <t>Kaststevne Norna Fana grus</t>
  </si>
  <si>
    <t>Friidrettens dag Alvøen Friplass</t>
  </si>
  <si>
    <t>Kaststemne Voss</t>
  </si>
  <si>
    <t>Sommerstevne Ravnanger</t>
  </si>
  <si>
    <t>Seriestevne 2 Knarvik (kast)</t>
  </si>
  <si>
    <t>Sommer hopp 4 Fyllingsdalen</t>
  </si>
  <si>
    <t>Sommer hopp 6 Fyllingsdalen</t>
  </si>
  <si>
    <t>Fotballtest Leikvang</t>
  </si>
  <si>
    <t>Seriestevne Laksevåg flyttes</t>
  </si>
  <si>
    <t>Sommer hopp 5 stav</t>
  </si>
  <si>
    <t>Norna seriestevne Leikvang</t>
  </si>
  <si>
    <t>Sommerhopp 3 Fyllingsdalen</t>
  </si>
  <si>
    <t>Fana stud.lek 9-14</t>
  </si>
  <si>
    <t>Skansemyren stud.lek 9-16</t>
  </si>
  <si>
    <t>Skansemyren stud.lek forb.</t>
  </si>
  <si>
    <t>Sommerhopp 6 Fyllingsdalen</t>
  </si>
  <si>
    <t>Kvinnheradsmeisterskap 2022</t>
  </si>
  <si>
    <t>KM Terrengløp 11-14år</t>
  </si>
  <si>
    <t>Storetveitløpet</t>
  </si>
  <si>
    <t>Seriestevne Laksevåg Fana</t>
  </si>
  <si>
    <t>HTB Lengdestevne Osterøy</t>
  </si>
  <si>
    <t>Terminlistemøte</t>
  </si>
  <si>
    <t>HØSTFERIE</t>
  </si>
  <si>
    <t>Kastkausell Fana grus</t>
  </si>
  <si>
    <t>Kastkarusell Fana grus</t>
  </si>
  <si>
    <t>Bjarg internarrangement</t>
  </si>
  <si>
    <t>Seriestevne Hopp Leikvang</t>
  </si>
  <si>
    <t>Perseløp på bane Stord</t>
  </si>
  <si>
    <t>Norna høst Leikvang</t>
  </si>
  <si>
    <t>Norna diskosstevne 2 Fana</t>
  </si>
  <si>
    <t>Norna diskosstevne 3 Fana</t>
  </si>
  <si>
    <t>Norna diskosstevne 1 Fana</t>
  </si>
  <si>
    <t>Kalandsvnnet rundt</t>
  </si>
  <si>
    <t>Orange skrift - søknader løp utenfor bane</t>
  </si>
  <si>
    <t>Rød skrift - AVLYST</t>
  </si>
  <si>
    <t>Blå skrift - søknader banestevner</t>
  </si>
  <si>
    <t>World Mountain &amp; Trail CHS</t>
  </si>
  <si>
    <t>Arkocon. Brakvatnet v.kar. 1</t>
  </si>
  <si>
    <t>Seriestevne Bremnes HUT</t>
  </si>
  <si>
    <t>Seriestevne HUT Ask</t>
  </si>
  <si>
    <t>Hopp utan tilløp Haus skule</t>
  </si>
  <si>
    <t>Arkocon. Brakvatnet v.kar. 2</t>
  </si>
  <si>
    <t>Norna Kids inne 1 Leikvangh.</t>
  </si>
  <si>
    <t>Norna Kids 2 inne Leikvangh.</t>
  </si>
  <si>
    <t>Norna hopp</t>
  </si>
  <si>
    <t>Arc. Valestrandmarka juleløp</t>
  </si>
  <si>
    <t>Arc. Brakvatnet kar. 3</t>
  </si>
  <si>
    <t>Arc. Valestrandm. nyttårsløp</t>
  </si>
  <si>
    <t>NECON Vinterkar. Løp 4</t>
  </si>
  <si>
    <t>Kengurukarusell 1 Fana</t>
  </si>
  <si>
    <t>Åsane løpskarusell 1</t>
  </si>
  <si>
    <t>Ask løpet</t>
  </si>
  <si>
    <t>Hoppstemne innendørs Stord</t>
  </si>
  <si>
    <t>Seriestevne HUT Osterøyhall.</t>
  </si>
  <si>
    <t>Norna lekene Leikvanghallen</t>
  </si>
  <si>
    <t>Bergen Vintermaraton 2023</t>
  </si>
  <si>
    <t>Barnehagemestersk. Leikv.h.</t>
  </si>
  <si>
    <t>NM Veteran inne Stange</t>
  </si>
  <si>
    <t>NM/UM mangek. Inne Stange</t>
  </si>
  <si>
    <t>AKS-Leikane indoor Leikvh.</t>
  </si>
  <si>
    <t>AKS-leikane indoor Leikvh.</t>
  </si>
  <si>
    <t>Seriestevne HUT IL Fri</t>
  </si>
  <si>
    <t>NECON Vinterkar. Løp 5</t>
  </si>
  <si>
    <t>Karsten Warhol Inv. Ulsteinvik</t>
  </si>
  <si>
    <t>Arc. Brakvatnet kar. 4</t>
  </si>
  <si>
    <t>Fri karusellen 5. løp</t>
  </si>
  <si>
    <t>Åsane løpskarusell 2</t>
  </si>
  <si>
    <t>KM Hopp uten tilløp Leikvh.</t>
  </si>
  <si>
    <t>Pingvinlekene Leikvangh.</t>
  </si>
  <si>
    <t>Hoppstemne HUT Stord</t>
  </si>
  <si>
    <t>Februar Maraton - 2.løp BFG</t>
  </si>
  <si>
    <t>WA Cross country championship</t>
  </si>
  <si>
    <t>NM Inne + NM HUT Bærum</t>
  </si>
  <si>
    <t>NECON Vinterkar. Løp 6</t>
  </si>
  <si>
    <t>Hoppstemne HUT STORD</t>
  </si>
  <si>
    <t>Fri karusellen 6. løp</t>
  </si>
  <si>
    <t>UM Innendørs Ulsteinvik</t>
  </si>
  <si>
    <t>Arc. Brakvatnet kar. 5</t>
  </si>
  <si>
    <t>Seriestevne HUT Osterøyh.</t>
  </si>
  <si>
    <t>NECON Vinterkar. Løp 7</t>
  </si>
  <si>
    <t>Arnameisterskapen HUT Garn.</t>
  </si>
  <si>
    <t>Åsane løpskarusell 3</t>
  </si>
  <si>
    <t>Seriestevne Laksevåghallen</t>
  </si>
  <si>
    <t>Kast 5-kamp AKS Knarvik</t>
  </si>
  <si>
    <t>NECON Vinterkar. Løp 8</t>
  </si>
  <si>
    <t>Åsane løpskarusell 4</t>
  </si>
  <si>
    <t>Arc. Valestrandm. Rundt 1.løp</t>
  </si>
  <si>
    <t>Bergen Ultra 2023</t>
  </si>
  <si>
    <t>NM Terr. kort+staf Grimstad</t>
  </si>
  <si>
    <t>Fløibanen Opp Fana</t>
  </si>
  <si>
    <t>Karusellstevne 1 Ask</t>
  </si>
  <si>
    <t>HTB Kastkarusell Osterøy</t>
  </si>
  <si>
    <t>Arc. Valestrandm. Rundt 2.løp</t>
  </si>
  <si>
    <t>Fjordkraft Bergen City maraton</t>
  </si>
  <si>
    <t>ASK stafetten</t>
  </si>
  <si>
    <t>Seriestevne Osterøy Hausvik</t>
  </si>
  <si>
    <t>Tinestafetten nasjonal</t>
  </si>
  <si>
    <t>Seriestevne 1 AKS Knarvik</t>
  </si>
  <si>
    <t>HTB Karusellen Osterøy</t>
  </si>
  <si>
    <t>Kaststevne Hovding Leikvang</t>
  </si>
  <si>
    <t>Karabinlekene Fana</t>
  </si>
  <si>
    <t>Arc. Valestrandm. Rundt 3.løp</t>
  </si>
  <si>
    <t>WA Relays CHN</t>
  </si>
  <si>
    <t>Arne Risa Classic Fana</t>
  </si>
  <si>
    <t>AKS-leikane Knarvik</t>
  </si>
  <si>
    <t>Ulriken Opp 2023</t>
  </si>
  <si>
    <t>Austevoll-Leikane</t>
  </si>
  <si>
    <t>NM/UM mangek. Moss</t>
  </si>
  <si>
    <t>NM halvmaraton</t>
  </si>
  <si>
    <t>Askokarusellen - 1 IL Fri</t>
  </si>
  <si>
    <t>Bykarusellen - løp 2</t>
  </si>
  <si>
    <t>Arc. Valestrandm. Rundt 4.løp</t>
  </si>
  <si>
    <t>Nordic SR Championships</t>
  </si>
  <si>
    <t>Karusell stevne 2 Ask</t>
  </si>
  <si>
    <t>MX Sport Osterøytrearen</t>
  </si>
  <si>
    <t>FRAMO lekene</t>
  </si>
  <si>
    <t>HEAD Energy sommerkar. 1</t>
  </si>
  <si>
    <t>BERGEN3000 Sædalen</t>
  </si>
  <si>
    <t>Fana halvmaraton</t>
  </si>
  <si>
    <t>Nordisk mestersk. Mangek. SW</t>
  </si>
  <si>
    <t>Asko lekene Arna</t>
  </si>
  <si>
    <t>NM motbakke Treungen</t>
  </si>
  <si>
    <t>Norna kids 2 ute 2023 Åstvedt</t>
  </si>
  <si>
    <t>Seriestevne 2 AKS Knarvik</t>
  </si>
  <si>
    <t>Bruløp og halvmarton Stord</t>
  </si>
  <si>
    <t>Oslo Bislett Games</t>
  </si>
  <si>
    <t>Arc. Valestrandm. Rundt 5.løp</t>
  </si>
  <si>
    <t>Bergen Fjell og FjordTur</t>
  </si>
  <si>
    <t>NM Ultraløp 24 timer</t>
  </si>
  <si>
    <t>HEAD Energy sommerkar. 2</t>
  </si>
  <si>
    <t>Europ.Athl. Team championsh</t>
  </si>
  <si>
    <t>BAUHAUS Juniors Galla GER</t>
  </si>
  <si>
    <t>Seriestemne Eikanger Ostere.</t>
  </si>
  <si>
    <t>Boysen Memorial Oslo</t>
  </si>
  <si>
    <t>NM Veteraner Modum</t>
  </si>
  <si>
    <t>HEAD Energy sommerkar. 3</t>
  </si>
  <si>
    <t>Askokarusellen - 3 IL Fri Arna</t>
  </si>
  <si>
    <t>European athl. U20 Champions.</t>
  </si>
  <si>
    <t>NM Hovedmestersk. Jessheim</t>
  </si>
  <si>
    <t>HTB Karusellen Osterøy Lonev.</t>
  </si>
  <si>
    <t>European athl. U23 Champions.</t>
  </si>
  <si>
    <t>Arc. Valestrandm. Rundt 6.løp</t>
  </si>
  <si>
    <t>Nordic U20 Championship NOR</t>
  </si>
  <si>
    <t>Eur.Youth Olympic Fest SLO</t>
  </si>
  <si>
    <t>Arc. Valestrandm. Rundt 7.løp</t>
  </si>
  <si>
    <t>HEAD Energy sommerkar. 4</t>
  </si>
  <si>
    <t>NM/UM stafetter Stjørd.</t>
  </si>
  <si>
    <t>Askokarusellen - 4 IL Fri Arna</t>
  </si>
  <si>
    <t>Bykarusellen - løp 3</t>
  </si>
  <si>
    <t>Gneistspelen Fana stadion</t>
  </si>
  <si>
    <t>Bergen Skogmaraton Hordnes</t>
  </si>
  <si>
    <t>Hardanger halvmaraton</t>
  </si>
  <si>
    <t>World athletics Champ.HUN</t>
  </si>
  <si>
    <t>HEAD Energy sommerkar. 5</t>
  </si>
  <si>
    <t>Karusellstevne 3 Ask</t>
  </si>
  <si>
    <t>Åsane løpskarusell 5</t>
  </si>
  <si>
    <t>NM Junior Sandnes</t>
  </si>
  <si>
    <t>NM terrengultra Tromsø</t>
  </si>
  <si>
    <t>Aktivitetsdag Mjøsdalen</t>
  </si>
  <si>
    <t>Norna Kids 3 ute Åstvedt</t>
  </si>
  <si>
    <t>Bergenslekene 2023 Leikvang</t>
  </si>
  <si>
    <t>Lerøylekene Byrkjelo</t>
  </si>
  <si>
    <t>KnarvikMila 5km 10km</t>
  </si>
  <si>
    <t>KnarvikMIla 1/2 maraton</t>
  </si>
  <si>
    <t>HTB Kastkarusell</t>
  </si>
  <si>
    <t>UM Fana stadion</t>
  </si>
  <si>
    <t>Midtfjell halvmaraton Fitjar</t>
  </si>
  <si>
    <t>5419 - Fitjar 2023</t>
  </si>
  <si>
    <t>Åsane Løpskarusell nr 6</t>
  </si>
  <si>
    <t>Fjordkraft Bergen City Milen</t>
  </si>
  <si>
    <t>NM Maraton Oslo</t>
  </si>
  <si>
    <t>Norna kids 4 ute Åstvedt</t>
  </si>
  <si>
    <t>Askokarusellen 5 IL Fri Arna</t>
  </si>
  <si>
    <t>Bykarusellen løp 4</t>
  </si>
  <si>
    <t>Åsane Løpskarusell nr 7</t>
  </si>
  <si>
    <t>WA Road running Champ. LAT</t>
  </si>
  <si>
    <t>KM Veteraner OS</t>
  </si>
  <si>
    <t>Åsane Løpskarusell nr 8</t>
  </si>
  <si>
    <t>Bergan Bygg Br.v.halvmarat.</t>
  </si>
  <si>
    <t>Fitjardalten 2023</t>
  </si>
  <si>
    <t>Bergen Maraton 2023</t>
  </si>
  <si>
    <t>Frikarusellen 1. løp</t>
  </si>
  <si>
    <t>Nordic Cross Count. Champ. ISL</t>
  </si>
  <si>
    <t>Hans Jacobs Minneløp 2023</t>
  </si>
  <si>
    <t>Europ. Cross Count.champ TBD</t>
  </si>
  <si>
    <t>Skolejuleferie</t>
  </si>
  <si>
    <t>Vinterferie Bergen</t>
  </si>
  <si>
    <t>Skole påskeferie</t>
  </si>
  <si>
    <t>Skolefridag</t>
  </si>
  <si>
    <t>Nasjonaldagen</t>
  </si>
  <si>
    <t>Kr.himmelfartsdag</t>
  </si>
  <si>
    <t>Skoleplanleggingsdag</t>
  </si>
  <si>
    <t>2. pinsedag</t>
  </si>
  <si>
    <t>1. pinsedag</t>
  </si>
  <si>
    <t>Pinseaften</t>
  </si>
  <si>
    <t>Siste skoledag</t>
  </si>
  <si>
    <t>Første skoledag</t>
  </si>
  <si>
    <t>Skole høstferie</t>
  </si>
  <si>
    <t>Skole juleferie</t>
  </si>
  <si>
    <t>Julaften</t>
  </si>
  <si>
    <t>1. juledag</t>
  </si>
  <si>
    <t>2. juledag</t>
  </si>
  <si>
    <t>Nyttårsaften</t>
  </si>
  <si>
    <t>1. nyttårsdag</t>
  </si>
  <si>
    <t>Lille julaften</t>
  </si>
  <si>
    <t>Norna Kids inne 3 2023</t>
  </si>
  <si>
    <t>Norna Kids 1 ute Åstvedt</t>
  </si>
  <si>
    <t>Vardsungdomsspelen</t>
  </si>
  <si>
    <t>St Hans</t>
  </si>
  <si>
    <t>Rosa sløyfeløpet</t>
  </si>
  <si>
    <t>Osmesterskapet HUT</t>
  </si>
  <si>
    <t>Os leikane</t>
  </si>
  <si>
    <t>Os Leikane</t>
  </si>
  <si>
    <t>Fyllingenlekene</t>
  </si>
  <si>
    <t>Kalandseid løpskarusell 1</t>
  </si>
  <si>
    <t xml:space="preserve">Kalandseid Løpskarusell 2. løp </t>
  </si>
  <si>
    <t xml:space="preserve">Kalandseid Løpskarusell 3. løp </t>
  </si>
  <si>
    <t>Austevoll løpet</t>
  </si>
  <si>
    <t>Sk.m. Knarvik kastkarusell 3</t>
  </si>
  <si>
    <t>Sk.m. Knarvik kastkarusell 10</t>
  </si>
  <si>
    <t>KM kast 5-kamp veteraner Knar</t>
  </si>
  <si>
    <t>Stoltzekleiven</t>
  </si>
  <si>
    <t>Bykarusellen 1 løp</t>
  </si>
  <si>
    <t>Stordløpet 2023</t>
  </si>
  <si>
    <t>KM bane Fana stadion</t>
  </si>
  <si>
    <t>Nord.innelandskamp SWE</t>
  </si>
  <si>
    <t>European throw cup, POR</t>
  </si>
  <si>
    <t>WA 1500m Jessheim</t>
  </si>
  <si>
    <t>Nordisk U20, TBD/NOR</t>
  </si>
  <si>
    <t>Norgeslekene, Jessheim</t>
  </si>
  <si>
    <t xml:space="preserve">Holavatnet rundt 2 </t>
  </si>
  <si>
    <t>Vinterhopp 1 Leikv.h</t>
  </si>
  <si>
    <t>Vinterhopp 2 Leikv.h</t>
  </si>
  <si>
    <t>Seriestevne HUT Bremnes</t>
  </si>
  <si>
    <t>Kengurukarusell 2</t>
  </si>
  <si>
    <t>Fri stafetten</t>
  </si>
  <si>
    <t>Tinestaf. Arna Idr.p</t>
  </si>
  <si>
    <t>Trond Mohn Games silver WA</t>
  </si>
  <si>
    <t>Tjalve lekene</t>
  </si>
  <si>
    <t>Skansemyren kastkar KNARVIK</t>
  </si>
  <si>
    <t>Gneist rekruttstevne Høiehall</t>
  </si>
  <si>
    <t>Norna hopp Leikvang</t>
  </si>
  <si>
    <t>Tinestaf. Fana st.</t>
  </si>
  <si>
    <t>Styremøte krets</t>
  </si>
  <si>
    <t>KLUBBMØTE HFIK</t>
  </si>
  <si>
    <t>Blånissekampen Leikv.h</t>
  </si>
  <si>
    <t>Blånissekampen Leikv.h.</t>
  </si>
  <si>
    <t>Førjulssprinten Leikv.h.</t>
  </si>
  <si>
    <t>Vinterhopp 3 Høiehallen</t>
  </si>
  <si>
    <t>Seriestemne Bremnes IL HUT</t>
  </si>
  <si>
    <t>Hallstemne Stord Idrettspark</t>
  </si>
  <si>
    <t>Seriestemne HUT Bremnes</t>
  </si>
  <si>
    <t>Hoppstevne Leikv.h.</t>
  </si>
  <si>
    <t>Seriestevne ute Bremnes</t>
  </si>
  <si>
    <t>Seriestemne på Stord Stadion</t>
  </si>
  <si>
    <t>Bømlomesterskap</t>
  </si>
  <si>
    <t>Gåtene Opp - Kalandseid</t>
  </si>
  <si>
    <t>Kick-off med TMG partner G.</t>
  </si>
  <si>
    <t>Knarvik Xtreme</t>
  </si>
  <si>
    <t>PV TJ LJ HJ Summer meet WA</t>
  </si>
  <si>
    <t>TMG stavstevne Bergen</t>
  </si>
  <si>
    <t>Trener 1 kurs praksis</t>
  </si>
  <si>
    <t>Seriestevne Leikvanghallen</t>
  </si>
  <si>
    <t>Flyplassmila 2023 (Stord)</t>
  </si>
  <si>
    <t>Bykarusellen?</t>
  </si>
  <si>
    <t>AIL Trimkarusell</t>
  </si>
  <si>
    <t>Mobergslia Opp</t>
  </si>
  <si>
    <t>Fana stadion stengt</t>
  </si>
  <si>
    <t>NFIF Ting</t>
  </si>
  <si>
    <t>Tunnelløp - ARR Truck</t>
  </si>
  <si>
    <t>Insp.turne Festplassen</t>
  </si>
  <si>
    <t>INSP.TURNE Skansemyren</t>
  </si>
  <si>
    <t>Kretsprosjekt</t>
  </si>
  <si>
    <t>Kretsprosjekt?</t>
  </si>
  <si>
    <t>Kretsprosjekt sommersamling</t>
  </si>
  <si>
    <t>Lerøy samling</t>
  </si>
  <si>
    <t>Treningsstevne HUT Laksevåg</t>
  </si>
  <si>
    <t>INSP:TURNE Kleppestø</t>
  </si>
  <si>
    <t>ARR.TRUCK</t>
  </si>
  <si>
    <r>
      <t xml:space="preserve">Åsaneløpet </t>
    </r>
    <r>
      <rPr>
        <b/>
        <sz val="8"/>
        <rFont val="Calibri"/>
        <family val="2"/>
        <scheme val="minor"/>
      </rPr>
      <t>ARR.TRUCK</t>
    </r>
  </si>
  <si>
    <t>Osterøy på tvers</t>
  </si>
  <si>
    <t>Øygardskarusellen løp 2</t>
  </si>
  <si>
    <t>Strilen Milen</t>
  </si>
  <si>
    <t>Skansemyren banekarusell 1</t>
  </si>
  <si>
    <t>Skansemyren banekarusell 2</t>
  </si>
  <si>
    <t>Skansemyren banekarusell 3</t>
  </si>
  <si>
    <t>Skansemyren banekarusell</t>
  </si>
  <si>
    <t>StrilenMilen</t>
  </si>
  <si>
    <t>Sommernattløpet</t>
  </si>
  <si>
    <t>Austevoll skulemeisterskap</t>
  </si>
  <si>
    <t>Eikanger ungdomsskulestevne</t>
  </si>
  <si>
    <t>Eikanger barneskulestemne</t>
  </si>
  <si>
    <t>Austevoll skulemeisterskap barn</t>
  </si>
  <si>
    <t>Diskosstevne Fana</t>
  </si>
  <si>
    <t>Hardanger Friidrettsfestival WA</t>
  </si>
  <si>
    <t>Valestrandmarka rundt 9</t>
  </si>
  <si>
    <t>Askokarusellen 2 - IL Fri</t>
  </si>
  <si>
    <t>WA Kaststevne 1 Fana - LTIL</t>
  </si>
  <si>
    <t>WA Kaststevne 2 Fana - LTIL</t>
  </si>
  <si>
    <t>HTB-karusell Osterøy</t>
  </si>
  <si>
    <t>Austevollsmeisterskapet dag 1</t>
  </si>
  <si>
    <t>Austevollsmeisterskapet dag 2</t>
  </si>
  <si>
    <t>Austevollsløpet 2023</t>
  </si>
  <si>
    <t>Treningsstevne høyde Os</t>
  </si>
  <si>
    <t>Øvredalen Opp 2023</t>
  </si>
  <si>
    <t>EM</t>
  </si>
  <si>
    <t>BAUHAUS GALAN DL</t>
  </si>
  <si>
    <t>BISLET GAMES</t>
  </si>
  <si>
    <t>PREFONTAIN CLASSIC DL</t>
  </si>
  <si>
    <t>FRAMO-lekene</t>
  </si>
  <si>
    <t>DL DOHA</t>
  </si>
  <si>
    <t>RABAT DL</t>
  </si>
  <si>
    <t>HTB-Karusell Lonevåg</t>
  </si>
  <si>
    <t>Skansemyren banekarusell 6</t>
  </si>
  <si>
    <t>Skansemyren banekarusell 7</t>
  </si>
  <si>
    <t>Sommer stav 1</t>
  </si>
  <si>
    <t>Sommerkast 1</t>
  </si>
  <si>
    <t>Skansemyren banekarusell 5</t>
  </si>
  <si>
    <t>Sommer stav 2 Fyllingsdalen</t>
  </si>
  <si>
    <t>Sleggestevne Fana grus</t>
  </si>
  <si>
    <t>Fotkarusell Røldal</t>
  </si>
  <si>
    <t>Pavo Nurmi Games</t>
  </si>
  <si>
    <t>NM Marathon Knarvik</t>
  </si>
  <si>
    <t>Dommerseminar</t>
  </si>
  <si>
    <t>NM Mangekamp inne Bærum</t>
  </si>
  <si>
    <t>NM Vet. Inne Stange</t>
  </si>
  <si>
    <t>WA Cross country champ.</t>
  </si>
  <si>
    <t>Nordenkampen</t>
  </si>
  <si>
    <t>NM innendørs Steinkjer</t>
  </si>
  <si>
    <t>UM Inne Sandnes</t>
  </si>
  <si>
    <t>Eur. Masters Champ Torun</t>
  </si>
  <si>
    <t>NM Terrengultra, Skien</t>
  </si>
  <si>
    <t>NM Ultraløp100km Bergen</t>
  </si>
  <si>
    <t>NM Terreng kort Nesodden</t>
  </si>
  <si>
    <t>Kretsdommerkurs</t>
  </si>
  <si>
    <t>Kretsstarterkurs</t>
  </si>
  <si>
    <t>Karabinlekene</t>
  </si>
  <si>
    <t>WA Para Championships JPN</t>
  </si>
  <si>
    <t>Nordisk mesterskap, Danmark</t>
  </si>
  <si>
    <t>NM Mangekamp Fana</t>
  </si>
  <si>
    <t>European Off-Road champ.s.</t>
  </si>
  <si>
    <t>Nordisk mest. Mangekamp ICE</t>
  </si>
  <si>
    <t>NM Veteran Stjørdal</t>
  </si>
  <si>
    <t>Hoved NM Sandnes</t>
  </si>
  <si>
    <t>Norna Jump Leikvanghallen</t>
  </si>
  <si>
    <t>Skansemyren banekarusel 8</t>
  </si>
  <si>
    <t>Trener 1 kurs Leikvang</t>
  </si>
  <si>
    <t>Bergen Pole Vault 1</t>
  </si>
  <si>
    <t>Bergen Pole Vault 2</t>
  </si>
  <si>
    <t>KM Fana stadion ALLE</t>
  </si>
  <si>
    <t>TROND MOHN GAMES</t>
  </si>
  <si>
    <t>Bremnes seriestevne HUT</t>
  </si>
  <si>
    <t>Bergen Pole Jump 3</t>
  </si>
  <si>
    <t>Pingvinlekene</t>
  </si>
  <si>
    <t>KM Hopp uten tilløp</t>
  </si>
  <si>
    <t>Seriestevne Eikanger HUT</t>
  </si>
  <si>
    <t>Tine stafetten nasjonal</t>
  </si>
  <si>
    <t>Arne Riisa Classic</t>
  </si>
  <si>
    <t>Kvinnherad mesterskap</t>
  </si>
  <si>
    <t>Bergen Pole Vault 1 Høy.h.</t>
  </si>
  <si>
    <t>Øygardskarusellen løp 5</t>
  </si>
  <si>
    <t>Blåmannsløpene - etp.1</t>
  </si>
  <si>
    <t>Necon Vinterkarusell løp 1</t>
  </si>
  <si>
    <t>Blåmannsløpene - etp.2</t>
  </si>
  <si>
    <t>Øygardskarusellen løp 6</t>
  </si>
  <si>
    <t>Åstveit 3000m</t>
  </si>
  <si>
    <t>Frikarusellen løp 2</t>
  </si>
  <si>
    <t>Blåmannsløpene - etp.3</t>
  </si>
  <si>
    <t>Necon Vinterkarusellen løp 2</t>
  </si>
  <si>
    <t>Frikarusellen løp 3</t>
  </si>
  <si>
    <t>Necon Vinterkarusellen løp 3</t>
  </si>
  <si>
    <t>Arkoc. Valestrandmarka rundt</t>
  </si>
  <si>
    <t>Åsane Løpskarusell løp 1</t>
  </si>
  <si>
    <t>Necon Vinterkarusell løp 4</t>
  </si>
  <si>
    <t>Frikarusellen løp 4</t>
  </si>
  <si>
    <t>Åsane Løpskarusell løp 2</t>
  </si>
  <si>
    <t>Necon Vinterkarusell løp 5</t>
  </si>
  <si>
    <t>Necon Vinterkarusellen løp 5</t>
  </si>
  <si>
    <t>Frikarusellen løp 5</t>
  </si>
  <si>
    <t>Maratonkarusellen løp 2</t>
  </si>
  <si>
    <t>Åsane løpskarusell løp 3</t>
  </si>
  <si>
    <t>Necon Vinterkarusell løp 6</t>
  </si>
  <si>
    <t>Frikarusellen løp 6</t>
  </si>
  <si>
    <t>Åsane Løpskarusell løp 4</t>
  </si>
  <si>
    <t>Necon Vinterkarusell løp 7</t>
  </si>
  <si>
    <t>Mobergslia Opp 2024</t>
  </si>
  <si>
    <t>Necon Vinterkarusell løp 8</t>
  </si>
  <si>
    <t>Ark.Valestrandmarka rundt 1</t>
  </si>
  <si>
    <t>Fløibanen opp 2024</t>
  </si>
  <si>
    <t>Ark.Valestrandmarka rundt 2</t>
  </si>
  <si>
    <t>Fordkraft Bergen City maraton</t>
  </si>
  <si>
    <t>Kaland Løpskarusell 1</t>
  </si>
  <si>
    <t>Ulvenvannet rundt 2024</t>
  </si>
  <si>
    <t>Søreideløpet 2024</t>
  </si>
  <si>
    <t>Åsaneløpet 2024</t>
  </si>
  <si>
    <t>Ark. Valestrandmarka rundt 3</t>
  </si>
  <si>
    <t>Salamanderløpet Sveio</t>
  </si>
  <si>
    <t>Kaland Løpskarusell løp 2</t>
  </si>
  <si>
    <t>Ark. Valestrandmarka rundt 4</t>
  </si>
  <si>
    <t>Kaland Løpskarusell løp 3</t>
  </si>
  <si>
    <t>Straumemila 2024</t>
  </si>
  <si>
    <t>Bergen Fjellmaraton 2024</t>
  </si>
  <si>
    <t>Bergen 3000</t>
  </si>
  <si>
    <t>Ark. Valestrandmarka rundt 5</t>
  </si>
  <si>
    <t>Ark. Valestrandmarka rundt 6</t>
  </si>
  <si>
    <t>Ark. Valestrandmarka rundt 7</t>
  </si>
  <si>
    <t>Hardanger halvmaraton 2024</t>
  </si>
  <si>
    <t>Åsane Løpskarusell løp 5</t>
  </si>
  <si>
    <t>Ark. Valestrandmarka rundt 8</t>
  </si>
  <si>
    <t>Vossaton 2024</t>
  </si>
  <si>
    <t>Ark. Valestrandmarka rundt 9</t>
  </si>
  <si>
    <t>Fjordviking 2024</t>
  </si>
  <si>
    <t>KnarvikMila 2024</t>
  </si>
  <si>
    <t>Bybaneløpet 2024</t>
  </si>
  <si>
    <t>Åsane Løpskarusell løp 6</t>
  </si>
  <si>
    <t>Åsane Løpskarusell løp 7</t>
  </si>
  <si>
    <t>BB Brakvatnet halvmaraton</t>
  </si>
  <si>
    <t>Maratonkarusellen løp 5</t>
  </si>
  <si>
    <t>Frikarusellen løp 1 2024/2025</t>
  </si>
  <si>
    <t>Åsane Løpskarusell løp 8</t>
  </si>
  <si>
    <t>Åsane løpskarusell løp 8</t>
  </si>
  <si>
    <t>Bergen Adventsmaraton</t>
  </si>
  <si>
    <t>Ark. Valestrandmarka rundt</t>
  </si>
  <si>
    <t>Gneist avslutn.stevne kast</t>
  </si>
  <si>
    <t>Nisselekene 2023 Leikv.h.</t>
  </si>
  <si>
    <t>Kengurukarusell 1, Leikv.h.</t>
  </si>
  <si>
    <t>Seriestevne HUT Lonevåg</t>
  </si>
  <si>
    <t>Seriestevne HUT Garnes</t>
  </si>
  <si>
    <t>Seriestevne HUT, Lonevåg</t>
  </si>
  <si>
    <t>Kengurukarusell 2, Leikv.h.</t>
  </si>
  <si>
    <t>Fristafetten 2024</t>
  </si>
  <si>
    <t>Arna kastkarusell-1, Arna</t>
  </si>
  <si>
    <t>Osterøytrearen</t>
  </si>
  <si>
    <t>Seriestevne, Haus</t>
  </si>
  <si>
    <t>Seriestemne, Voss</t>
  </si>
  <si>
    <t>HTB Karusellstevne</t>
  </si>
  <si>
    <t>Arna kastkarusell-2, Arna</t>
  </si>
  <si>
    <t>Askokarusellen-2, Arna</t>
  </si>
  <si>
    <t>HTB Karusellstevne, Lonevåg</t>
  </si>
  <si>
    <t>Arna kastkarusell-3, Arna</t>
  </si>
  <si>
    <t>Treningsstemne, Voss</t>
  </si>
  <si>
    <t>Askokarusellen-3, Arna</t>
  </si>
  <si>
    <t>Arna kastkarusell-4, Arna</t>
  </si>
  <si>
    <t>Askokarusellen-4</t>
  </si>
  <si>
    <t>Arnaleikane 2024</t>
  </si>
  <si>
    <t>HTB Kastkarusell, Osterøy</t>
  </si>
  <si>
    <t>Bergenslekene</t>
  </si>
  <si>
    <t>OsLekene 2024</t>
  </si>
  <si>
    <t>Askokarusellen-5, Arna</t>
  </si>
  <si>
    <t>Osterøytrearen, Lonevåg</t>
  </si>
  <si>
    <t>Arna kastkarusell-5, Arna</t>
  </si>
  <si>
    <t>Eikangerløpet 2024, 5000m</t>
  </si>
  <si>
    <t>WA Vinterhopp 1 Leikv.h.</t>
  </si>
  <si>
    <t>WA Vinterhopp 2, Leikv.h.</t>
  </si>
  <si>
    <t>WA Vinterhopp 3, Leikv.h.</t>
  </si>
  <si>
    <t>WA SPV Norna lekene</t>
  </si>
  <si>
    <t>WA Nordhordland 1, Knarvik</t>
  </si>
  <si>
    <t>WA Nordhordland 2, Knarvik</t>
  </si>
  <si>
    <t>WA FRAMO-lekene</t>
  </si>
  <si>
    <t>WA Rosendalsleikane 2024</t>
  </si>
  <si>
    <t>WA Nordhordland 3, Knarvik</t>
  </si>
  <si>
    <t>Maratonkarus. løp 1 2024</t>
  </si>
  <si>
    <t>Head Sommerkarus. løp 1</t>
  </si>
  <si>
    <t>Head Sommerkarus. løp 2</t>
  </si>
  <si>
    <t>Head Sommerkarus. løp 3</t>
  </si>
  <si>
    <t>Head Sommerkarus. løp 4</t>
  </si>
  <si>
    <t>Maratonkarus. 2024 løp 4</t>
  </si>
  <si>
    <t>Os løpet 2024</t>
  </si>
  <si>
    <t>Head Sommerkarus. løp 5</t>
  </si>
  <si>
    <t>Løvstakken Opp 2024</t>
  </si>
  <si>
    <t>Løpsstevne Leikvang</t>
  </si>
  <si>
    <t>Bergen Pole Jump 3 Høieh.</t>
  </si>
  <si>
    <t>Norna Kids 2 inne, Leikv.</t>
  </si>
  <si>
    <t>Norna kids 1 inne, Leikv.</t>
  </si>
  <si>
    <t>Romjulsstemne Stord</t>
  </si>
  <si>
    <t>Norna Kids 3 inne, Leikv.</t>
  </si>
  <si>
    <t>Arnameistersk.HUT, Garnes</t>
  </si>
  <si>
    <t>Langløpsstemne Stord</t>
  </si>
  <si>
    <t>Seriestemne, Ostereide</t>
  </si>
  <si>
    <t>Stordleikane 2024</t>
  </si>
  <si>
    <t>Norna Kids 7 ute</t>
  </si>
  <si>
    <t>Norna Kids 8 ute</t>
  </si>
  <si>
    <t>Austevoll leikane</t>
  </si>
  <si>
    <t>Austevollmeisterskapen</t>
  </si>
  <si>
    <t>Gneist rekrutteringsstevne 23</t>
  </si>
  <si>
    <t>Hopp uten tilløp Askøy Forum</t>
  </si>
  <si>
    <t>Barne og ungdomsarr.Mjøsd.</t>
  </si>
  <si>
    <t>Lengde u/tilløp Laksevågh.</t>
  </si>
  <si>
    <t>Hopp uten tilløp Ask Hop</t>
  </si>
  <si>
    <t>Norna Kids 4 inne</t>
  </si>
  <si>
    <t>Barne og ungdomsarr. Mjøsd.</t>
  </si>
  <si>
    <t>Karusell 1 Ravnanger</t>
  </si>
  <si>
    <t>Karusell 2 Ravnanger</t>
  </si>
  <si>
    <t>Lengde u/tilløp Laksevåg</t>
  </si>
  <si>
    <t>WA Indoor champ. Glasgow</t>
  </si>
  <si>
    <t>WA Cross Country CHP. Beogr.</t>
  </si>
  <si>
    <t>WA Relays, Nassus</t>
  </si>
  <si>
    <t>Per Halle Invit. - Tønsberg</t>
  </si>
  <si>
    <t>WA 1500 meter Jessheim elite</t>
  </si>
  <si>
    <t>NM Halvmaraton, Birkeland</t>
  </si>
  <si>
    <t>Euro 10000m Cup FRA</t>
  </si>
  <si>
    <t>Bauhaus JR Galla, Mannheim</t>
  </si>
  <si>
    <t>EM U18 Banska SVK</t>
  </si>
  <si>
    <t>Olympiske Leker, Paris</t>
  </si>
  <si>
    <t>NM Junior U20 U23, Bodø</t>
  </si>
  <si>
    <t>Nordisk U20 Match, DEN</t>
  </si>
  <si>
    <t>World Masters Atl. Gøteborg</t>
  </si>
  <si>
    <t>NM stafetter Moelven</t>
  </si>
  <si>
    <t>WA U20 Championships, Lima</t>
  </si>
  <si>
    <t>Paralympics FRA</t>
  </si>
  <si>
    <t>Ungdomsmesterskapet, Oslo</t>
  </si>
  <si>
    <t>NM Terreng lang løype, Oslo</t>
  </si>
  <si>
    <t>Nordisk mesterskap terr.FIN</t>
  </si>
  <si>
    <t>EUR Cross country TUR</t>
  </si>
  <si>
    <t>Nissemilen 2023, Åsane</t>
  </si>
  <si>
    <t>Europ.Champ.cross count. Club</t>
  </si>
  <si>
    <t>Eur Throw Cup POR</t>
  </si>
  <si>
    <t>Holavatnet rundt 2</t>
  </si>
  <si>
    <t>Holavatnet rundt 3</t>
  </si>
  <si>
    <t>Holavatnet rundt 4</t>
  </si>
  <si>
    <t>Sunnhordland maraton 2024</t>
  </si>
  <si>
    <t>Holavatnet rundt 5</t>
  </si>
  <si>
    <t>Holavatnet rundt 6</t>
  </si>
  <si>
    <t>Holavatnet rundt 7</t>
  </si>
  <si>
    <t>Holavatnet rundt 8</t>
  </si>
  <si>
    <t>Sommernattsløpet 2024</t>
  </si>
  <si>
    <t>Holavatnet rundt 9</t>
  </si>
  <si>
    <t>Holavatnet rundt 10</t>
  </si>
  <si>
    <t>Holavatnet rundt 11</t>
  </si>
  <si>
    <t>Kolavatnet rundt 12</t>
  </si>
  <si>
    <t>Holavatnet rundt 13</t>
  </si>
  <si>
    <t>Holavatnet rundt 14</t>
  </si>
  <si>
    <t>Stordløpet 2024</t>
  </si>
  <si>
    <t>Holavatnet rundt 15</t>
  </si>
  <si>
    <t>Holavatnet rundt 17</t>
  </si>
  <si>
    <t>Rosa Sløyfeløpet Bergen</t>
  </si>
  <si>
    <t>Rosa Sløyfe Løpet Bergen</t>
  </si>
  <si>
    <t>Night run 2024</t>
  </si>
  <si>
    <t>Kaststevne med 5-kamp AKS</t>
  </si>
  <si>
    <t>1500 meter Knarvik</t>
  </si>
  <si>
    <t>Hopp uten tilløp Osterøy</t>
  </si>
  <si>
    <t>WA AKS-leikane</t>
  </si>
  <si>
    <t>BT Sprett 1, Høiehallen</t>
  </si>
  <si>
    <t>Møkster Maraton</t>
  </si>
  <si>
    <t>Raafestivalen Fana stadion</t>
  </si>
  <si>
    <t>Gneist innendørs hopp Høieh.</t>
  </si>
  <si>
    <t>Skolestevne Austevoll UNG</t>
  </si>
  <si>
    <t>Skolestevne Austevoll BARN</t>
  </si>
  <si>
    <t>Arr.truck Kn.mila</t>
  </si>
  <si>
    <t>Arr.truck Kn.Mila</t>
  </si>
  <si>
    <t>Night Run</t>
  </si>
  <si>
    <t>Fløyen-Knarvik</t>
  </si>
  <si>
    <t>Trener-1 Leikvangh.</t>
  </si>
  <si>
    <t>Terminlistemøte 2025</t>
  </si>
  <si>
    <t>Frist arrangementssøknader</t>
  </si>
  <si>
    <t>Kretsting KLUBBMØTE</t>
  </si>
  <si>
    <t>Planmøte</t>
  </si>
  <si>
    <t>Sunnhordland løpsfest 2024</t>
  </si>
  <si>
    <t>Kretsstyremøte</t>
  </si>
  <si>
    <t>Frist innsending utv.bereting</t>
  </si>
  <si>
    <t>Frist innsending saker tinget</t>
  </si>
  <si>
    <t>Frist sakspapirer til klubbene</t>
  </si>
  <si>
    <t>Kick-off?</t>
  </si>
  <si>
    <t>Bremnes IL innendørs stevne</t>
  </si>
  <si>
    <t>Gneist rekrutteringsstevne</t>
  </si>
  <si>
    <t>Bremnes innendørs stevne</t>
  </si>
  <si>
    <t>Utendørsstevne Bremnes</t>
  </si>
  <si>
    <t>Skansemyren kastkar. 2</t>
  </si>
  <si>
    <t>Skansemyren kastkar. 3</t>
  </si>
  <si>
    <t>Skansemyren kastkar. 4</t>
  </si>
  <si>
    <t>Skansemyren kastkar. 5</t>
  </si>
  <si>
    <t>Skansemyren kastkar. 6</t>
  </si>
  <si>
    <t>Skansemyren kastkar. 7</t>
  </si>
  <si>
    <t>Skansemyren kastkarus. 9</t>
  </si>
  <si>
    <t>Bømlomesterskapet 2024</t>
  </si>
  <si>
    <t>Skansemyren kastkar. 10 Knarv</t>
  </si>
  <si>
    <t>KM kast 5-kamp veteraner</t>
  </si>
  <si>
    <t>Skansemyren kastkar. 12</t>
  </si>
  <si>
    <t>Innendørsstevne Bremnes</t>
  </si>
  <si>
    <t>Fyllingen Julehekk Leikv.h.</t>
  </si>
  <si>
    <t>kansemyren kastkar. 4</t>
  </si>
  <si>
    <t>(kommer ny dato)</t>
  </si>
  <si>
    <t>Gåtene opp</t>
  </si>
  <si>
    <t>Piltevarden motbakkeløp 2024</t>
  </si>
  <si>
    <t>INSPIRASJONSTURNE</t>
  </si>
  <si>
    <t>Sommersamling krets</t>
  </si>
  <si>
    <t>Loddefjordløpet 2024</t>
  </si>
  <si>
    <t>Bykarusellen 2024 Perseløp 4</t>
  </si>
  <si>
    <t>Vossakarusellen 2024 løp 5</t>
  </si>
  <si>
    <t>Bykarusellen 2024 Perseløp 3</t>
  </si>
  <si>
    <t>Vossakarusellen 2024 løp 4</t>
  </si>
  <si>
    <t>Vossakarusellen 2024 løp 3</t>
  </si>
  <si>
    <t>Bykarusellen 2024 Perseløp 2</t>
  </si>
  <si>
    <t>Vossakarusellen 2024 løp 2</t>
  </si>
  <si>
    <t>Bykarusellen 2024 Perseløp 1</t>
  </si>
  <si>
    <t>Vossakarusellen 2024 løp 1</t>
  </si>
  <si>
    <t>Loddefjord klubbmesterskap</t>
  </si>
  <si>
    <t>Arrangementstruck Os TRI</t>
  </si>
  <si>
    <t>Gneist rekruttstevne Høieh.</t>
  </si>
  <si>
    <t>Kleppestø</t>
  </si>
  <si>
    <t>Festplassen</t>
  </si>
  <si>
    <t>Åsane senter</t>
  </si>
  <si>
    <t>Kvassh. NM Motbakke Ulvik</t>
  </si>
  <si>
    <t>Bergen Skyrace</t>
  </si>
  <si>
    <t>Øygardskarusellen løp 1</t>
  </si>
  <si>
    <t>Øygardskarusellen løp 3</t>
  </si>
  <si>
    <t>Øygardskarusellen løp 4</t>
  </si>
  <si>
    <t>Fanatorget?</t>
  </si>
  <si>
    <t>Øyrane Torg</t>
  </si>
  <si>
    <t>Mulesmilen</t>
  </si>
  <si>
    <t>Bjørkeklubben Over</t>
  </si>
  <si>
    <t>Seriestestevne Husnes</t>
  </si>
  <si>
    <t>Arrangementstruck</t>
  </si>
  <si>
    <t>Arrangementstruck Ask</t>
  </si>
  <si>
    <t>Arrangementstruck Fana</t>
  </si>
  <si>
    <t>Ulriken Opp</t>
  </si>
  <si>
    <t>Arrangementstruck Ulriken</t>
  </si>
  <si>
    <t>Norna Kids 3 ute, Åstveit</t>
  </si>
  <si>
    <t>Ungdomsskulestevne Eikanger</t>
  </si>
  <si>
    <t>Barneskulestemne Eikanger</t>
  </si>
  <si>
    <t>Askokarusell nr. 1</t>
  </si>
  <si>
    <t>Karusell 3 Ravnanger</t>
  </si>
  <si>
    <t>DL LAUSANNE</t>
  </si>
  <si>
    <t>DL MEM. VAN DAMME</t>
  </si>
  <si>
    <t>EM U20 FINLAND</t>
  </si>
  <si>
    <t>DL LONDON</t>
  </si>
  <si>
    <t>EM U23 BERGEN</t>
  </si>
  <si>
    <t>DL MONACO</t>
  </si>
  <si>
    <t>DL PREFONTAIN CLASSIC</t>
  </si>
  <si>
    <t>DL PARIS</t>
  </si>
  <si>
    <t>DL OSLO BISLET GAMES</t>
  </si>
  <si>
    <t>DL BAUHAUS STOCKHOLM</t>
  </si>
  <si>
    <t>DL ROMA</t>
  </si>
  <si>
    <t>DL MAROCCO</t>
  </si>
  <si>
    <t>WA RELAYS</t>
  </si>
  <si>
    <t>DL CHINA SUZHOU</t>
  </si>
  <si>
    <t>DL XIAMEN</t>
  </si>
  <si>
    <t>Skjærtorsdag</t>
  </si>
  <si>
    <t>Langfredag</t>
  </si>
  <si>
    <t>Påskeaften</t>
  </si>
  <si>
    <t>1. påskedag</t>
  </si>
  <si>
    <t>2. påskedag</t>
  </si>
  <si>
    <t>Off. høytidsdag</t>
  </si>
  <si>
    <t>Grunnlovsdag</t>
  </si>
  <si>
    <t>Kristi Himmelfartsdag</t>
  </si>
  <si>
    <t>Arr.truck NM Svømming</t>
  </si>
  <si>
    <t>NM i kastfemkamp veteraner</t>
  </si>
  <si>
    <t>Fotballtesting Leikvang</t>
  </si>
  <si>
    <t>Norna Kids 4 - 2024 (ute)</t>
  </si>
  <si>
    <t>Kaststevne Fana BT</t>
  </si>
  <si>
    <t>Evje Open Air 1</t>
  </si>
  <si>
    <t>Evje Open Air 2</t>
  </si>
  <si>
    <t>Løpstevne Ravnanger</t>
  </si>
  <si>
    <t>Skolestevne Fana stadion</t>
  </si>
  <si>
    <t>StrileMilen</t>
  </si>
  <si>
    <t>Langs Åkrafjorden 2024</t>
  </si>
  <si>
    <t>Kollåsen - motbakkeløp</t>
  </si>
  <si>
    <t>Fana/Høiehallen banevask</t>
  </si>
  <si>
    <t>Mova Osterøytrearen</t>
  </si>
  <si>
    <t>KM Veteran 2024, Knarvik</t>
  </si>
  <si>
    <t>HTB Karusellstevne AVLYST</t>
  </si>
  <si>
    <t>Fotkarusellen Røldal</t>
  </si>
  <si>
    <t>UngdomsMila</t>
  </si>
  <si>
    <t>KnarvikMila</t>
  </si>
  <si>
    <t>Bergen5000 Fana</t>
  </si>
  <si>
    <t>Arr.Truck Masfjorden?</t>
  </si>
  <si>
    <t>NM/UM mangek. inne Bærum</t>
  </si>
  <si>
    <t>UM innendørs Ulsteinvik</t>
  </si>
  <si>
    <t>ECCC Cross country, POR</t>
  </si>
  <si>
    <t>Nordic Indoor match, FIN</t>
  </si>
  <si>
    <t>NM innendørs, Bærum</t>
  </si>
  <si>
    <t>EM Innendørs, NED</t>
  </si>
  <si>
    <t>Special OL W. winter truger</t>
  </si>
  <si>
    <t>Europ.throw cup, CYP</t>
  </si>
  <si>
    <t>WA Indoor champ.ship CHN</t>
  </si>
  <si>
    <t>NM/UM terreng kort l., Oslo</t>
  </si>
  <si>
    <t>Europ.road running Ch.s, BEL</t>
  </si>
  <si>
    <t>European 10.000m cup, FRA</t>
  </si>
  <si>
    <t>NM mangekamp</t>
  </si>
  <si>
    <t>Nordic comb.events ch.s, SWE</t>
  </si>
  <si>
    <t>NM 5km gateløp, Knarvik</t>
  </si>
  <si>
    <t>NM Halvmaraton, Knarvik</t>
  </si>
  <si>
    <t>European team ch.sh., SLO</t>
  </si>
  <si>
    <t>World Masters marathon</t>
  </si>
  <si>
    <t>NM motbakkeløp, Valldal</t>
  </si>
  <si>
    <t>Europ.Youth OL festival, MKD</t>
  </si>
  <si>
    <t>Nordic U20 match, SWE</t>
  </si>
  <si>
    <t>Hovedmesterskapet, Askøy</t>
  </si>
  <si>
    <t>NM terrengultra, Meråker</t>
  </si>
  <si>
    <t>NM Terrengultra, Meråker</t>
  </si>
  <si>
    <t>NM Junior, Bergen</t>
  </si>
  <si>
    <t>UM, Stjørdal</t>
  </si>
  <si>
    <t>World athl.ch.ships, Tokyo</t>
  </si>
  <si>
    <t>NM Maraton, Oslo</t>
  </si>
  <si>
    <t>NM 10km gateløp, Oslo</t>
  </si>
  <si>
    <t>WA Road running ch.s., USA</t>
  </si>
  <si>
    <t>NM Terreng lang løype</t>
  </si>
  <si>
    <t>Nordic Cross count.ch.s, DEN</t>
  </si>
  <si>
    <t>Deaflympics, Tokyo</t>
  </si>
  <si>
    <t>NM 24-timers, Oslo</t>
  </si>
  <si>
    <t>EM Cross country ch.s., POR</t>
  </si>
  <si>
    <t>Bergen 3000, St.Lungeg.v.</t>
  </si>
  <si>
    <t>Straumemila 2025</t>
  </si>
  <si>
    <t>Ulriken Opp 2025</t>
  </si>
  <si>
    <t>Necon Vinterkarusell 8</t>
  </si>
  <si>
    <t>Necon Vinterkarusell 7</t>
  </si>
  <si>
    <t>Fri karusellen løp 6</t>
  </si>
  <si>
    <t>Necon Vinterkarusellen 6</t>
  </si>
  <si>
    <t>Necon Vinterkarusellen 5</t>
  </si>
  <si>
    <t>Necon Vinterkarusellen 4</t>
  </si>
  <si>
    <t>Valestrandmarka rundt ny.åt</t>
  </si>
  <si>
    <t>Necon Vinterkarusellen 3</t>
  </si>
  <si>
    <t>Necon Vinterkarusellen 2</t>
  </si>
  <si>
    <t>Necon Vinterkarusellen 1</t>
  </si>
  <si>
    <t>Voss løpskarusell løp 6</t>
  </si>
  <si>
    <t>Stoltzekleiven opp</t>
  </si>
  <si>
    <t>Bergen City Maraton</t>
  </si>
  <si>
    <t>Hypomeeting  AUT GL</t>
  </si>
  <si>
    <t>Pavo Nurmi Games WA Gold</t>
  </si>
  <si>
    <t>NisseMilen Åsane</t>
  </si>
  <si>
    <t>Hopp uten tilløp 1 Ask</t>
  </si>
  <si>
    <t>Nisselekene, Leikvangh.</t>
  </si>
  <si>
    <t>Norna kids inne julestevne</t>
  </si>
  <si>
    <t>Ask løpet 2025</t>
  </si>
  <si>
    <t>Maraton karusellen</t>
  </si>
  <si>
    <t>WA Pingvinlekene</t>
  </si>
  <si>
    <t>Karsten Warh. Inv. Ulst.</t>
  </si>
  <si>
    <t>KM hopp U T</t>
  </si>
  <si>
    <t>Nord. + NM veteran, Nes</t>
  </si>
  <si>
    <t>Maratonkarusellen 2</t>
  </si>
  <si>
    <t>Hopp uten tilløp 2 Ask</t>
  </si>
  <si>
    <t>Norna kids inne feb LH</t>
  </si>
  <si>
    <t>Kengurukarusell 2 LH</t>
  </si>
  <si>
    <t>Norna Kids inne mars LH</t>
  </si>
  <si>
    <t>Hopp uten tilløp 3 Ask</t>
  </si>
  <si>
    <t>Hoppstevne 2025 Os</t>
  </si>
  <si>
    <t>Mobergslia Opp 2025</t>
  </si>
  <si>
    <t>Maratonkarusellen 3</t>
  </si>
  <si>
    <t>Bergen5000 ch. Fana st.</t>
  </si>
  <si>
    <t>Voss løpskarusell 1</t>
  </si>
  <si>
    <t>Valestrandmarka r. 1</t>
  </si>
  <si>
    <t>Norna Kids ute apr Åstv.</t>
  </si>
  <si>
    <t>Valestrandmarka r. 2</t>
  </si>
  <si>
    <t>Fløibanen Opp 2025</t>
  </si>
  <si>
    <t>Voss løpskarusell 2</t>
  </si>
  <si>
    <t>MOVA Osterøytrearen</t>
  </si>
  <si>
    <t>Søreideløpet 2025</t>
  </si>
  <si>
    <t>HTB Karusellstevne Osterøy</t>
  </si>
  <si>
    <t>Valestrandmarka r. 3</t>
  </si>
  <si>
    <t>Fløien-Knarvik</t>
  </si>
  <si>
    <t>Treningsstevne Voss</t>
  </si>
  <si>
    <t>EUROP.RACE WALK CH.SH.</t>
  </si>
  <si>
    <t>Karusell 1 Ask Ravn.</t>
  </si>
  <si>
    <t>HTB Karusellstevne 1 Ost.</t>
  </si>
  <si>
    <t>Valestrandmarka r. 4</t>
  </si>
  <si>
    <t>Head En. Sommerkarusell 1</t>
  </si>
  <si>
    <t>Voss løpskarusell 3</t>
  </si>
  <si>
    <t>Austevoll skulem. Ungdom</t>
  </si>
  <si>
    <t>Austevoll skulem. Barn</t>
  </si>
  <si>
    <t>HTB Karusellstevne Ost.</t>
  </si>
  <si>
    <t>Valestrandmarka r. 5</t>
  </si>
  <si>
    <t>Head En. Sommerkarusell 2</t>
  </si>
  <si>
    <t>Boysen memorial</t>
  </si>
  <si>
    <t>Hopp og kaststemne Voss</t>
  </si>
  <si>
    <t>Valestrandmarka r. 6</t>
  </si>
  <si>
    <t>Värdsungdomsspelen</t>
  </si>
  <si>
    <r>
      <t>V</t>
    </r>
    <r>
      <rPr>
        <b/>
        <sz val="8"/>
        <rFont val="Calibri"/>
        <family val="2"/>
      </rPr>
      <t>ärdsungdomsspelen</t>
    </r>
  </si>
  <si>
    <t>Head En. Sommerkarusell 3</t>
  </si>
  <si>
    <t>Voss løpskarusell 4</t>
  </si>
  <si>
    <t>Valestrandmarka r. 7</t>
  </si>
  <si>
    <t>Teststevne NM25 Ask</t>
  </si>
  <si>
    <t>Head En. Sommerkarusell 4</t>
  </si>
  <si>
    <t>Voss løpskarusell 5</t>
  </si>
  <si>
    <t>Maratonkarusellen løp 4</t>
  </si>
  <si>
    <t>Head En. Sommerkarusell 5</t>
  </si>
  <si>
    <t>Os løpet 2025</t>
  </si>
  <si>
    <t>Vossaton 2025</t>
  </si>
  <si>
    <t>Norna Kids ute aug Åstv.</t>
  </si>
  <si>
    <t>Karusellstevne 2 Ask Ravn.</t>
  </si>
  <si>
    <r>
      <t>DL WELTCLASS Z</t>
    </r>
    <r>
      <rPr>
        <b/>
        <sz val="8"/>
        <rFont val="Arial Black"/>
        <family val="2"/>
      </rPr>
      <t>Ü</t>
    </r>
    <r>
      <rPr>
        <b/>
        <sz val="8"/>
        <rFont val="Calibri"/>
        <family val="2"/>
      </rPr>
      <t>RICH</t>
    </r>
  </si>
  <si>
    <t>Valestrandmarka r. 8</t>
  </si>
  <si>
    <t>Austevollmeisterskapet</t>
  </si>
  <si>
    <t>Norna Kids ute sept Åstv.</t>
  </si>
  <si>
    <t>HTB Kastkarusell Ost.</t>
  </si>
  <si>
    <t>Kongskleiven Opp Austev.</t>
  </si>
  <si>
    <t>Karusell 3 Ask Ravn.</t>
  </si>
  <si>
    <t>Åsane løpskarusell 6</t>
  </si>
  <si>
    <t>Bergan Bygg Halvmar. Ost.</t>
  </si>
  <si>
    <t>Voss løpskarusell 6</t>
  </si>
  <si>
    <t>Norna Kids ute Sept Åstv.</t>
  </si>
  <si>
    <t>Loddefjordløpet 2025</t>
  </si>
  <si>
    <t>Åsane løpskarusell 7</t>
  </si>
  <si>
    <t>Åsane løpskarusell 8</t>
  </si>
  <si>
    <t>Frikarusellen løp 1</t>
  </si>
  <si>
    <t>Maratonkarusellen løp 6</t>
  </si>
  <si>
    <t>Valestrandmarka rundt ny.å.</t>
  </si>
  <si>
    <t>Sunnhordland Løpsfest</t>
  </si>
  <si>
    <t>KM Masters?</t>
  </si>
  <si>
    <t>Møkster maraton</t>
  </si>
  <si>
    <t>10km Osterøy stadion utv.?</t>
  </si>
  <si>
    <t>Seriestevne HUT Arna</t>
  </si>
  <si>
    <t>Arna kastkarusell-1</t>
  </si>
  <si>
    <t>Askokarusellen-1</t>
  </si>
  <si>
    <t>Arna kastkarusell-2</t>
  </si>
  <si>
    <t>Arna kastkarusell-3</t>
  </si>
  <si>
    <t>Askokarusellen-2</t>
  </si>
  <si>
    <t>Askokarusellen-3</t>
  </si>
  <si>
    <t>Arna kastkarusell-4</t>
  </si>
  <si>
    <t>Arna kastkarusell-5</t>
  </si>
  <si>
    <t>Tyrvingleken inne</t>
  </si>
  <si>
    <t>Kast 5 kamp Knarvik</t>
  </si>
  <si>
    <t>Sommernattløpet (ikke term.)</t>
  </si>
  <si>
    <t>Veteran NM Kristiansand</t>
  </si>
  <si>
    <t>Austevollsløpet KM 5k&amp;10k</t>
  </si>
  <si>
    <t>Kengurukarusell 1 Leikv.h.</t>
  </si>
  <si>
    <t>Fana booket EM</t>
  </si>
  <si>
    <t>Teststevne EM Fana</t>
  </si>
  <si>
    <t>Arr.truck NM JR</t>
  </si>
  <si>
    <t>Arr. Truck NM JR</t>
  </si>
  <si>
    <t>Arnameisterskapen hopp u.t.</t>
  </si>
  <si>
    <t>Norna Kids ute juni Åstv.</t>
  </si>
  <si>
    <t>Arr.truck Ulriken?</t>
  </si>
  <si>
    <t>Arr truck Åsaneløpet</t>
  </si>
  <si>
    <t>Arr.truck Bergen 3000</t>
  </si>
  <si>
    <t>FjordViking</t>
  </si>
  <si>
    <t>Trond Mohn Games PRE-kat.E</t>
  </si>
  <si>
    <t>WA Bergen 5000 Chall. Fan.s.</t>
  </si>
  <si>
    <t>WA FRAMO-LEKENE</t>
  </si>
  <si>
    <t>WA Arne Riisa Classic</t>
  </si>
  <si>
    <t>WA Nornalekene 2025</t>
  </si>
  <si>
    <t>WA Vinterhopp 1 Høieh</t>
  </si>
  <si>
    <t>Loddefjord høyt og langt</t>
  </si>
  <si>
    <t>Skansemyren kastk 12 Knarvik</t>
  </si>
  <si>
    <t>Skansemyren kastk 2 Knarvik</t>
  </si>
  <si>
    <t>Norna Kids inne nov.</t>
  </si>
  <si>
    <t>Hopp u.t. Haus skule</t>
  </si>
  <si>
    <t>Hopp u.t. Osterøyhallen</t>
  </si>
  <si>
    <t>HTB Karusellstevne Lonevåg</t>
  </si>
  <si>
    <t>Skansemyren Kastkarusell 10</t>
  </si>
  <si>
    <t>KM Kast 5-kamp vet. Kuvent.</t>
  </si>
  <si>
    <t>MK Løp 111 Funksjonærløp</t>
  </si>
  <si>
    <t>Bykarusellen 2025 perseløp 4</t>
  </si>
  <si>
    <t>Bykarusellen 2025 perseløp 3</t>
  </si>
  <si>
    <t>Bykarusellen 2025 perseløp 2</t>
  </si>
  <si>
    <t>Bykarusellen 2025 perseløp 1</t>
  </si>
  <si>
    <t>MK løp 109 funksjonærløp Fana</t>
  </si>
  <si>
    <t>MK Løp 108 Funksjonærløp</t>
  </si>
  <si>
    <t>MK Løp 107 Funksjonærløp</t>
  </si>
  <si>
    <t>MK løp 106 Funksjonærløp</t>
  </si>
  <si>
    <t>MK Løp 112 Funksjonærløp</t>
  </si>
  <si>
    <t>Friidrett for Masters Leikv.h.</t>
  </si>
  <si>
    <t>WA Fana lekene</t>
  </si>
  <si>
    <t>Kretssamling?</t>
  </si>
  <si>
    <t>Paavos minnestevne, Høieh.</t>
  </si>
  <si>
    <t>Hoppstemne UT Stord</t>
  </si>
  <si>
    <t>Kaststevne 1 Fana stadion</t>
  </si>
  <si>
    <t>Kaststevne 2 Fana stadion</t>
  </si>
  <si>
    <t>Åstveit 3000</t>
  </si>
  <si>
    <t>Romjulsstemne på Vikahaug.</t>
  </si>
  <si>
    <t>Hoppstemne Stord</t>
  </si>
  <si>
    <t>Hallstemne 1. februar Stord</t>
  </si>
  <si>
    <t>Hoppstemne 10. februar</t>
  </si>
  <si>
    <t>BT-sprett 2</t>
  </si>
  <si>
    <t>Seriestemne 25. april Stord</t>
  </si>
  <si>
    <t>Seriestemne 15. juni Stord</t>
  </si>
  <si>
    <t>Seriestemne 8. sept.Stord</t>
  </si>
  <si>
    <t>Seriestemne 22.sept Stord</t>
  </si>
  <si>
    <t>Insp. Turne?</t>
  </si>
  <si>
    <t>Arr.truck</t>
  </si>
  <si>
    <t>Løpsstevne nov 2024 Leikvang</t>
  </si>
  <si>
    <t>Norna sprett nov 2024</t>
  </si>
  <si>
    <t>Sommerslippfestivalen Fana</t>
  </si>
  <si>
    <t>Norna julesprett Leikvang</t>
  </si>
  <si>
    <t>Barnehagemesterskapet Leikv</t>
  </si>
  <si>
    <t>BT-sprett 1 Høiehallen</t>
  </si>
  <si>
    <t>Andersens Adventsløp</t>
  </si>
  <si>
    <t>Mastersstevne Leikv.h.</t>
  </si>
  <si>
    <t>Gåtene Opp 2024</t>
  </si>
  <si>
    <t>Fotballtest Leikvanghallen</t>
  </si>
  <si>
    <t>Fotballtest Leikvang ute</t>
  </si>
  <si>
    <t>WA North POLE - Høiehallen</t>
  </si>
  <si>
    <t>Magasin lansering</t>
  </si>
  <si>
    <t>Deadline Magasinet</t>
  </si>
  <si>
    <t>Klubbmøte</t>
  </si>
  <si>
    <t>Insp turne. Voss</t>
  </si>
  <si>
    <t>Arr. Truck Triatlon Os</t>
  </si>
  <si>
    <t>Fana stadion konsert</t>
  </si>
  <si>
    <t>Møte Dommerutvalget</t>
  </si>
  <si>
    <t>Møte dommerutvalget</t>
  </si>
  <si>
    <t>Friidrett for barn kurs Leikv.h</t>
  </si>
  <si>
    <t>Innandørsstevne Bremnes</t>
  </si>
  <si>
    <t>Innandørsstemne Bremnes</t>
  </si>
  <si>
    <t>Kretsstarterkurs Austevoll</t>
  </si>
  <si>
    <t>Piltevarden Opp 2025</t>
  </si>
  <si>
    <t>Fløyenkarusellen - løp 3</t>
  </si>
  <si>
    <t>Fløyenkarusellen - løp 4</t>
  </si>
  <si>
    <t>Fløyenkarusellen - løp 5</t>
  </si>
  <si>
    <t>Sommercamp Leikvang</t>
  </si>
  <si>
    <t>Styremøte</t>
  </si>
  <si>
    <t>konferanse</t>
  </si>
  <si>
    <t>Friidretts kick off</t>
  </si>
  <si>
    <t>Lærerkurs?</t>
  </si>
  <si>
    <t>Insp turne. Kleppestø</t>
  </si>
  <si>
    <t>Insp turne Øyrane</t>
  </si>
  <si>
    <t>Øygarden løpskarusell løp 2</t>
  </si>
  <si>
    <t>Øygarden løpskarusell løp 1</t>
  </si>
  <si>
    <t>TROLLJEGER Bergen</t>
  </si>
  <si>
    <t>Fyllingen Klubbstevne</t>
  </si>
  <si>
    <t>WA Spring PV 1 Fana stadion</t>
  </si>
  <si>
    <t>WA Spring PV 2 Fana stadion</t>
  </si>
  <si>
    <t>AIL Trim</t>
  </si>
  <si>
    <t>Kaland Løpskarusell løp 1</t>
  </si>
  <si>
    <t>Kaland løpskarusell løp 2</t>
  </si>
  <si>
    <t>Kaland løpskarusell løp 3</t>
  </si>
  <si>
    <t>Langs Åkrafjorden</t>
  </si>
  <si>
    <t>Midtfjelletdagen 2025</t>
  </si>
  <si>
    <t>Norna Young 3</t>
  </si>
  <si>
    <t>Jentebølgen</t>
  </si>
  <si>
    <t>Rosendalsleikane AVLYST</t>
  </si>
  <si>
    <t>Tunnell løpet</t>
  </si>
  <si>
    <t>Insp turne Stord</t>
  </si>
  <si>
    <t>WA Trond Mohn Games</t>
  </si>
  <si>
    <t>Insp turne Knarvik FLYTTES</t>
  </si>
  <si>
    <t>Insp turn Festplassen</t>
  </si>
  <si>
    <t>Insp. turne Åsane</t>
  </si>
  <si>
    <t>Barneskulestemne Ostereide</t>
  </si>
  <si>
    <t>Ungdomsskulestemne Ostereide</t>
  </si>
  <si>
    <t>Seriestemne Husnes</t>
  </si>
  <si>
    <t>Løveleiker Husnes</t>
  </si>
  <si>
    <t>Fyllingen klubbstevne</t>
  </si>
  <si>
    <t>Gular 10000m Fana stadion</t>
  </si>
  <si>
    <t>Gullspretten - Gullfjellet rett opp</t>
  </si>
  <si>
    <t>Utendørs stevne Bremnes</t>
  </si>
  <si>
    <t>Bømlo mesterskapet 2025</t>
  </si>
  <si>
    <t>Bondespretten</t>
  </si>
  <si>
    <t>Spåkefjellet Opp, Ytre Arna</t>
  </si>
  <si>
    <t>Kaststevne Fana grus</t>
  </si>
  <si>
    <t>Mangekampstevne Husnes</t>
  </si>
  <si>
    <t>Kaststevne 1 aug Fana stadion</t>
  </si>
  <si>
    <t>Vinterkarusellen</t>
  </si>
  <si>
    <t>Frikarusellen 2 løp</t>
  </si>
  <si>
    <t>Frikarusellen 3 løp</t>
  </si>
  <si>
    <t>Kristihimmelfartsdag</t>
  </si>
  <si>
    <t>Høstferie Bergen</t>
  </si>
  <si>
    <t>DL SHANGHAI</t>
  </si>
  <si>
    <t>European 10000 m cup</t>
  </si>
  <si>
    <t>WA Gold CRO</t>
  </si>
  <si>
    <t>WA Gold POL</t>
  </si>
  <si>
    <t>WA Gold Pavo Nurmi Games</t>
  </si>
  <si>
    <t>DL Bauhaus Stockholm</t>
  </si>
  <si>
    <t>DL Oslo Bislet Games</t>
  </si>
  <si>
    <t>WA Gold CZE</t>
  </si>
  <si>
    <t>National champ. Window</t>
  </si>
  <si>
    <t>National Champ. Window</t>
  </si>
  <si>
    <t>WA Gold Hengelo NED</t>
  </si>
  <si>
    <t>DL Prefontain classic</t>
  </si>
  <si>
    <t>Europ.Champ U18, Rieti IT</t>
  </si>
  <si>
    <t>DL London</t>
  </si>
  <si>
    <t>Hovedmesterskapet</t>
  </si>
  <si>
    <t>Eurp. Champ. Birmingham</t>
  </si>
  <si>
    <t>DL Weltklasse Zurich</t>
  </si>
  <si>
    <t>DL Chorzow POL</t>
  </si>
  <si>
    <t>DL Lausanne SUI</t>
  </si>
  <si>
    <t>Spåkefjellet opp</t>
  </si>
  <si>
    <t>Bergen Skogmaraton</t>
  </si>
  <si>
    <t>Ulriken opp</t>
  </si>
  <si>
    <t>Maratonkarusellen løp 1</t>
  </si>
  <si>
    <t>Kvinnheradsmesterskapet</t>
  </si>
  <si>
    <t>Skansen Athletics</t>
  </si>
  <si>
    <t>Frist prisvinnere</t>
  </si>
  <si>
    <t>Frist terminliste</t>
  </si>
  <si>
    <t>Møte hederstegnkomiteen</t>
  </si>
  <si>
    <t>Åpning Gneist Arena</t>
  </si>
  <si>
    <t>HTB sluttstevne Osterøy</t>
  </si>
  <si>
    <t>Utsatt Kretsstyremøte IH</t>
  </si>
  <si>
    <t>Kretsstyremøte LH</t>
  </si>
  <si>
    <t>KM i kast 5-kamp vet</t>
  </si>
  <si>
    <t>Norna kids 8, Leikv.h.</t>
  </si>
  <si>
    <t>Gneist klubbstevne, G.arena</t>
  </si>
  <si>
    <t>Gneist avsl. Kast Fana</t>
  </si>
  <si>
    <t>Halloweenlekene 2025, GA</t>
  </si>
  <si>
    <t>Innendørststevne Bremnes</t>
  </si>
  <si>
    <t>Norna Kids 9 Leikv.hallen</t>
  </si>
  <si>
    <t>Innendørs stevne Bremnes</t>
  </si>
  <si>
    <t>Nisselekene, Leikvanghallen</t>
  </si>
  <si>
    <t>Hopp uten tilløp Laksevåg</t>
  </si>
  <si>
    <t>Norna Kids 10, Leikvanghallen</t>
  </si>
  <si>
    <t>WA Fana Stavhoppgalla</t>
  </si>
  <si>
    <t>WA Norna lekene</t>
  </si>
  <si>
    <t>Seriestevne HUT I Fri</t>
  </si>
  <si>
    <t>Kengurukarusell 2, Leikvangh.</t>
  </si>
  <si>
    <t>Hopp uten tilløp Osterøyh</t>
  </si>
  <si>
    <t>Seriestemne Austevoll</t>
  </si>
  <si>
    <t>Skoleløpet 2026 Arna</t>
  </si>
  <si>
    <t>HTB Karusellstevne Haus</t>
  </si>
  <si>
    <t>Seriestemne Laksevåg</t>
  </si>
  <si>
    <t>WA Fanalekene</t>
  </si>
  <si>
    <t>Austevoll skulemesterskap US</t>
  </si>
  <si>
    <t>HTB Karusellstevne 1</t>
  </si>
  <si>
    <t>Askokarusellen 2 Arna</t>
  </si>
  <si>
    <t>Hopp og kastevne Voss</t>
  </si>
  <si>
    <t>HTB karusellstevne Osterøy</t>
  </si>
  <si>
    <t>WA Nordic high jump chall.</t>
  </si>
  <si>
    <t>Arna kastkarusell 3</t>
  </si>
  <si>
    <t>Askokarusellen 3 Arna</t>
  </si>
  <si>
    <t>Askokarusellen 4 Arna</t>
  </si>
  <si>
    <t>Arna kastkarusell</t>
  </si>
  <si>
    <t>Eikangerløpet 5000 bane</t>
  </si>
  <si>
    <t>UM Tyrving</t>
  </si>
  <si>
    <t>World ath.ultim. Champ, UNG</t>
  </si>
  <si>
    <t>VM gateløp, DEN</t>
  </si>
  <si>
    <t>NM gateløp 5km, Slitu</t>
  </si>
  <si>
    <t>NM gateløp 10 km, Randaberg</t>
  </si>
  <si>
    <t>NM Terrengløp lang, Tønsberg</t>
  </si>
  <si>
    <t>DIAMOND LEAGUE BRUSSEL</t>
  </si>
  <si>
    <t>NM Junior, Oslo</t>
  </si>
  <si>
    <t>Åsanekarusellen løp 7</t>
  </si>
  <si>
    <t>Blåmansløpene - etappe 1</t>
  </si>
  <si>
    <t>Blåmansløpene - etappe 2</t>
  </si>
  <si>
    <t>Åstveit 3000 - gateløp</t>
  </si>
  <si>
    <t>Blåmansløpene - etappe 3</t>
  </si>
  <si>
    <t>Nissemilen, Åsane (søk?)</t>
  </si>
  <si>
    <t>Vinterkarusellen løp 3</t>
  </si>
  <si>
    <t>Ask-løpet 2026</t>
  </si>
  <si>
    <t>Vinterkarusellen løp 4</t>
  </si>
  <si>
    <t>Åsane løpskarusell løp 2</t>
  </si>
  <si>
    <t>Vinterkarusellen løp 5</t>
  </si>
  <si>
    <t>Vinterkarusellen løp 6</t>
  </si>
  <si>
    <t>Vinterkarusellen løp 7</t>
  </si>
  <si>
    <t>Åsane løpskarusell løp 4</t>
  </si>
  <si>
    <t>Mobergslia opp</t>
  </si>
  <si>
    <t>Valestrandmarka rundt løp 1</t>
  </si>
  <si>
    <t>Maratonkarusellen løp 3</t>
  </si>
  <si>
    <t>Vinterkarusellen løp 8</t>
  </si>
  <si>
    <t>Voss løpskarusell løp 1</t>
  </si>
  <si>
    <t>Tunnelløpet Bergen</t>
  </si>
  <si>
    <t>Valestrandmarka rundt løp 2</t>
  </si>
  <si>
    <t>Sunnhordland løpsfest</t>
  </si>
  <si>
    <t>Voss løpskarusell løp 2</t>
  </si>
  <si>
    <t>Valestrandmarka rundt løp 3</t>
  </si>
  <si>
    <t>Valestrandmarka rundt løp 4</t>
  </si>
  <si>
    <t>Head Sommerkarusell løp 1</t>
  </si>
  <si>
    <t>Valestrandmarka rundt løp 5</t>
  </si>
  <si>
    <t>Head Sommerkarusell løp 2</t>
  </si>
  <si>
    <t>Valestrandmarka rundt løp 6</t>
  </si>
  <si>
    <t>Voss løpskarusell løp 4</t>
  </si>
  <si>
    <t>Head Sommerkarusell løp 3</t>
  </si>
  <si>
    <t>Valestrandmarka rundt løp 7</t>
  </si>
  <si>
    <t>Head sommerkarusell løp 4</t>
  </si>
  <si>
    <t>Voss løpskarusell løp 5</t>
  </si>
  <si>
    <t>Valestrandmarka rundt løp 8</t>
  </si>
  <si>
    <t>Head sommerkarusell løp 5</t>
  </si>
  <si>
    <t>Åsane løpskarusell løp 5</t>
  </si>
  <si>
    <t>Valestrandmarka rundt løp 9</t>
  </si>
  <si>
    <t>OsLøpet</t>
  </si>
  <si>
    <t>Valestrandmarka rundt løp 10</t>
  </si>
  <si>
    <t xml:space="preserve">Fjordkraft Bergen City Milen </t>
  </si>
  <si>
    <t>Kongskleiven opp</t>
  </si>
  <si>
    <t>Åsane løpskarusell løp 6</t>
  </si>
  <si>
    <t>Asane løpskarusell løp 7</t>
  </si>
  <si>
    <t>Vinterkarusellen løp 1</t>
  </si>
  <si>
    <t>Fri karusellen løp 2</t>
  </si>
  <si>
    <t>Motbakkeløpet 2026 Gular</t>
  </si>
  <si>
    <t>Vinterkarusell løp 2</t>
  </si>
  <si>
    <t>Vinterkarusell løp 3</t>
  </si>
  <si>
    <t>Valestrandmarka juleløp</t>
  </si>
  <si>
    <t>Valestrandmarka nyttårsløp</t>
  </si>
  <si>
    <t>VM Terrengløp USA</t>
  </si>
  <si>
    <t>NM Masters innendørs, Innl.</t>
  </si>
  <si>
    <t>Nordisk innendørs match, SWE</t>
  </si>
  <si>
    <t>UM innendørs, Ull/Kisa</t>
  </si>
  <si>
    <t>Europ.Thorwing cup, CYP</t>
  </si>
  <si>
    <t>VM Innendørs, POL</t>
  </si>
  <si>
    <t>NM Terreng kort, Grimstad</t>
  </si>
  <si>
    <t>Stafett VM, BOT</t>
  </si>
  <si>
    <t>NM halvmaraton, Farsund</t>
  </si>
  <si>
    <t>Europ. Off-road champ.sh, SLO</t>
  </si>
  <si>
    <t>NM Maraton, Tromsø</t>
  </si>
  <si>
    <t>VM U20, Eugene</t>
  </si>
  <si>
    <t>VM U20 Eugene</t>
  </si>
  <si>
    <t>World ath.ult. Champ, UNG</t>
  </si>
  <si>
    <t>Mangekamp Trio</t>
  </si>
  <si>
    <t>Løveleikar Trio (para)</t>
  </si>
  <si>
    <t>Trio stafetten</t>
  </si>
  <si>
    <t>Loddefjord klubbstemne</t>
  </si>
  <si>
    <t>BT Sprett 1</t>
  </si>
  <si>
    <t>Ronjaløpet Austevoll</t>
  </si>
  <si>
    <t>Kvasshovden Opp 2026</t>
  </si>
  <si>
    <t>Voss løpskarusell løp 3</t>
  </si>
  <si>
    <t>Tjalvelekene</t>
  </si>
  <si>
    <t>Kalandsvannet rundt</t>
  </si>
  <si>
    <t>Per Halle invitational</t>
  </si>
  <si>
    <t>Austevollsmesterskapet</t>
  </si>
  <si>
    <t>Austevoll-Leikane 2026</t>
  </si>
  <si>
    <t>Austevoll skulemesterskap BS</t>
  </si>
  <si>
    <t>Triostafetten 2026 flyttes?</t>
  </si>
  <si>
    <t>Bykarusellen perseløp 4 strykes?</t>
  </si>
  <si>
    <t>Bergsdalen maraton?</t>
  </si>
  <si>
    <t>Knarvik Skansen kastkarusell 2</t>
  </si>
  <si>
    <t>Skansemyren kastkarusell 10</t>
  </si>
  <si>
    <t>Knarvik Skansen kastkarusell 12</t>
  </si>
  <si>
    <t>Sommerslippfest Fana stadion</t>
  </si>
  <si>
    <t>Seriestemne Stord stadion</t>
  </si>
  <si>
    <t>Seriestevne HUT Laksevåg</t>
  </si>
  <si>
    <t>Åsane 3000, Leikvang</t>
  </si>
  <si>
    <t>Bergensløpet 2026 vår</t>
  </si>
  <si>
    <t>Treningsstemne Voss-isonen?</t>
  </si>
  <si>
    <t>Voss Løpskarusell 2026 løp 5</t>
  </si>
  <si>
    <t>Lyderhorn Opp?</t>
  </si>
  <si>
    <t>Bergan bygg Bra. Halvmaraton</t>
  </si>
  <si>
    <t>Bergensløpet 2026 høst</t>
  </si>
  <si>
    <t>Austevollsløpet KM 5k og 21k</t>
  </si>
  <si>
    <t>Knarvik Maraton</t>
  </si>
  <si>
    <t>Fotball VM ferdig</t>
  </si>
  <si>
    <t>Fotball VM start</t>
  </si>
  <si>
    <t>VM kamp Norge?</t>
  </si>
  <si>
    <t>Åsane løpskarusell løp 7</t>
  </si>
  <si>
    <t>Innendørs stevne #1 Bømlo</t>
  </si>
  <si>
    <t>Hopp uten tilløp 1 Askøy forum</t>
  </si>
  <si>
    <t>Hopp uten tilløp 1 Askøy Forum</t>
  </si>
  <si>
    <t>Innendørs stevne #2 Bømlo</t>
  </si>
  <si>
    <t>Innendørs stevne #3 Bømlo</t>
  </si>
  <si>
    <t>Hopp uten tilløp 2 Askøy</t>
  </si>
  <si>
    <t>Utendørs stevne #1 Bømlo</t>
  </si>
  <si>
    <t>Utendørs stevne #2 Bømlo</t>
  </si>
  <si>
    <t>Utendørs stevne #3 Bømlo</t>
  </si>
  <si>
    <t>Karusell 1 Ask Ravnanger</t>
  </si>
  <si>
    <t>Utendørs stevne #4 Bømlo</t>
  </si>
  <si>
    <t>Karusell 2 Ask Ravnanger</t>
  </si>
  <si>
    <t>Karusell 3 Ask Ravnanger</t>
  </si>
  <si>
    <t>Klubbmesterskap 5-kamp Ask</t>
  </si>
  <si>
    <t>Hopp uten tilløp 3 Askøy forum</t>
  </si>
  <si>
    <t>Åstveit 3000 bane</t>
  </si>
  <si>
    <t>Ask-sprinten</t>
  </si>
  <si>
    <t>Arr.truck ASK</t>
  </si>
  <si>
    <r>
      <t>V</t>
    </r>
    <r>
      <rPr>
        <b/>
        <sz val="8"/>
        <rFont val="Aptos Narrow"/>
        <family val="2"/>
        <charset val="1"/>
      </rPr>
      <t>ä</t>
    </r>
    <r>
      <rPr>
        <b/>
        <sz val="8"/>
        <rFont val="Calibri"/>
        <family val="2"/>
      </rPr>
      <t>rdsungdomsspelen, SWE</t>
    </r>
  </si>
  <si>
    <t>Värdsungdomsspelen, SWE</t>
  </si>
  <si>
    <t>Norna hoppstevne, Leikv.hall</t>
  </si>
  <si>
    <t>Norna hekkestevne, Leikvang</t>
  </si>
  <si>
    <t>Paavo Memorial, Gneist arena</t>
  </si>
  <si>
    <t>BT sprett 2, Høiehallen</t>
  </si>
  <si>
    <t>BT sprett 3, Høiehallen</t>
  </si>
  <si>
    <t>NM/UM Mangekamp, Bærum</t>
  </si>
  <si>
    <t>NM Innendørs, Gneist arena</t>
  </si>
  <si>
    <t>Nordisk seniormesterskap, DK</t>
  </si>
  <si>
    <t>WA Jessheim 1500 elite</t>
  </si>
  <si>
    <t>Nordisk mestersk. Mangekamp</t>
  </si>
  <si>
    <t>Nordisk mesterskap masters</t>
  </si>
  <si>
    <t>Nordisk U20 match, FIN</t>
  </si>
  <si>
    <t>NM Hinderløp</t>
  </si>
  <si>
    <t>NM stafetter, Moelven</t>
  </si>
  <si>
    <t>Nordisk mesterskap terreng, SW</t>
  </si>
  <si>
    <t>Gneist 3000 indoor</t>
  </si>
  <si>
    <t>Trener kurs 1 kurs praksis</t>
  </si>
  <si>
    <t>FFB kurs Leikvanghallen</t>
  </si>
  <si>
    <t>Mastersstevne Leikvanghallen</t>
  </si>
  <si>
    <t>Gneist Romjulsstevne</t>
  </si>
  <si>
    <t>Hoppstevne 1 Leikvangh.</t>
  </si>
  <si>
    <t>Hoppstevne 2 Leikvangh.</t>
  </si>
  <si>
    <t>Extrasamling 13-14</t>
  </si>
  <si>
    <t>Extrasamling 13-14år</t>
  </si>
  <si>
    <t>Extrasamling 13-14 år</t>
  </si>
  <si>
    <t>WA Arne Risa Classic</t>
  </si>
  <si>
    <t>Piltevarden motbakkeløp</t>
  </si>
  <si>
    <t>Fløyenkarusellen løp 1</t>
  </si>
  <si>
    <t>Fløyenkarusellen løp 2</t>
  </si>
  <si>
    <t>Fløyenkarusellen løp 3</t>
  </si>
  <si>
    <t>Arr.truck Fana sykkel</t>
  </si>
  <si>
    <t>Arr truck Fana sykkel</t>
  </si>
  <si>
    <t>Arr.truck Knarvik</t>
  </si>
  <si>
    <t>Arr.truck KnarvikMila</t>
  </si>
  <si>
    <t>WA Fyllingensprinten 2</t>
  </si>
  <si>
    <t>Arr. Truck Ask</t>
  </si>
  <si>
    <t>Studentleker Åstveit</t>
  </si>
  <si>
    <t>Gullspretten</t>
  </si>
  <si>
    <t>Arr. Truck Os Triatlon</t>
  </si>
  <si>
    <t>Arrangementstruck Tun.løpet</t>
  </si>
  <si>
    <t>Fløyenkarusellen løp 5</t>
  </si>
  <si>
    <t>Åsaneløpskarusell løp 1 avlyst</t>
  </si>
  <si>
    <t>Åsaneløpskarusell løp 1 flyttet</t>
  </si>
  <si>
    <t>Gullspretten Opp</t>
  </si>
  <si>
    <t>Kaststevne 5-kamp Knarvik</t>
  </si>
  <si>
    <t>Trioløpet 5k (isonen)</t>
  </si>
  <si>
    <t>WA Fyllingensprinten-1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</si>
</sst>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d"/>
    <numFmt numFmtId="166" formatCode="mmmm\ \'yy"/>
    <numFmt numFmtId="167" formatCode="mmmm\ yyyy"/>
    <numFmt numFmtId="168" formatCode="dddd"/>
  </numFmts>
  <fonts count="78" x14ac:knownFonts="1">
    <font>
      <sz val="10"/>
      <name val="Arial"/>
      <family val="2"/>
    </font>
    <font>
      <sz val="8"/>
      <name val="Arial"/>
      <family val="2"/>
    </font>
    <font>
      <sz val="7"/>
      <name val="Arial"/>
      <family val="2"/>
    </font>
    <font>
      <b/>
      <sz val="14"/>
      <name val="Calibri"/>
      <family val="2"/>
      <scheme val="minor"/>
    </font>
    <font>
      <sz val="8"/>
      <color theme="4" tint="-0.249977111117893"/>
      <name val="Calibri"/>
      <family val="2"/>
      <scheme val="minor"/>
    </font>
    <font>
      <sz val="8"/>
      <name val="Calibri"/>
      <family val="2"/>
      <scheme val="minor"/>
    </font>
    <font>
      <sz val="11"/>
      <color theme="1" tint="0.34998626667073579"/>
      <name val="Calibri"/>
      <family val="2"/>
      <scheme val="minor"/>
    </font>
    <font>
      <b/>
      <sz val="12"/>
      <color theme="0"/>
      <name val="Calibri"/>
      <family val="2"/>
      <scheme val="major"/>
    </font>
    <font>
      <u/>
      <sz val="10"/>
      <color indexed="12"/>
      <name val="Arial"/>
      <family val="2"/>
    </font>
    <font>
      <sz val="10"/>
      <color theme="1" tint="0.499984740745262"/>
      <name val="Calibri"/>
      <family val="2"/>
      <scheme val="minor"/>
    </font>
    <font>
      <sz val="8"/>
      <color theme="1" tint="0.499984740745262"/>
      <name val="Calibri"/>
      <family val="2"/>
      <scheme val="minor"/>
    </font>
    <font>
      <sz val="10"/>
      <name val="Arial"/>
      <family val="2"/>
    </font>
    <font>
      <sz val="10"/>
      <name val="Calibri"/>
      <family val="2"/>
      <scheme val="minor"/>
    </font>
    <font>
      <sz val="10"/>
      <name val="Calibri"/>
      <family val="2"/>
      <scheme val="major"/>
    </font>
    <font>
      <b/>
      <sz val="14"/>
      <color theme="4" tint="-0.249977111117893"/>
      <name val="Calibri"/>
      <family val="2"/>
      <scheme val="minor"/>
    </font>
    <font>
      <b/>
      <sz val="14"/>
      <color theme="1" tint="0.34998626667073579"/>
      <name val="Calibri"/>
      <family val="2"/>
      <scheme val="minor"/>
    </font>
    <font>
      <sz val="14"/>
      <name val="Calibri"/>
      <family val="2"/>
      <scheme val="minor"/>
    </font>
    <font>
      <b/>
      <sz val="14"/>
      <color theme="0"/>
      <name val="Calibri"/>
      <family val="2"/>
      <scheme val="minor"/>
    </font>
    <font>
      <b/>
      <sz val="20"/>
      <color theme="0"/>
      <name val="Calibri"/>
      <family val="2"/>
      <scheme val="major"/>
    </font>
    <font>
      <b/>
      <sz val="18"/>
      <color theme="0"/>
      <name val="Calibri"/>
      <family val="2"/>
      <scheme val="major"/>
    </font>
    <font>
      <b/>
      <sz val="48"/>
      <color theme="4" tint="-0.249977111117893"/>
      <name val="Calibri"/>
      <family val="2"/>
      <scheme val="major"/>
    </font>
    <font>
      <b/>
      <sz val="16"/>
      <color theme="0"/>
      <name val="Calibri"/>
      <family val="2"/>
      <scheme val="major"/>
    </font>
    <font>
      <b/>
      <sz val="11"/>
      <color theme="4" tint="-0.499984740745262"/>
      <name val="Calibri"/>
      <family val="2"/>
      <scheme val="major"/>
    </font>
    <font>
      <b/>
      <sz val="9"/>
      <color theme="4"/>
      <name val="Calibri"/>
      <family val="2"/>
      <scheme val="minor"/>
    </font>
    <font>
      <sz val="9"/>
      <name val="Calibri"/>
      <family val="1"/>
      <scheme val="minor"/>
    </font>
    <font>
      <sz val="9"/>
      <name val="Arial"/>
      <family val="2"/>
    </font>
    <font>
      <sz val="9"/>
      <color indexed="60"/>
      <name val="Century Gothic"/>
      <family val="2"/>
    </font>
    <font>
      <sz val="13"/>
      <color theme="1" tint="0.249977111117893"/>
      <name val="Calibri"/>
      <family val="2"/>
      <scheme val="minor"/>
    </font>
    <font>
      <sz val="13"/>
      <name val="Calibri"/>
      <family val="2"/>
      <scheme val="minor"/>
    </font>
    <font>
      <b/>
      <sz val="12"/>
      <color theme="1" tint="0.499984740745262"/>
      <name val="Calibri"/>
      <family val="2"/>
      <scheme val="minor"/>
    </font>
    <font>
      <sz val="10"/>
      <color theme="1" tint="0.34998626667073579"/>
      <name val="Calibri"/>
      <family val="2"/>
      <scheme val="minor"/>
    </font>
    <font>
      <b/>
      <sz val="9"/>
      <color theme="4" tint="-0.249977111117893"/>
      <name val="Calibri"/>
      <family val="2"/>
      <scheme val="major"/>
    </font>
    <font>
      <u/>
      <sz val="11"/>
      <color theme="1" tint="0.499984740745262"/>
      <name val="Calibri"/>
      <family val="2"/>
      <scheme val="minor"/>
    </font>
    <font>
      <sz val="10"/>
      <color theme="0" tint="-0.34998626667073579"/>
      <name val="Arial"/>
      <family val="2"/>
    </font>
    <font>
      <b/>
      <sz val="8"/>
      <name val="Calibri"/>
      <family val="2"/>
      <scheme val="minor"/>
    </font>
    <font>
      <sz val="8"/>
      <color rgb="FFFF0000"/>
      <name val="Calibri"/>
      <family val="2"/>
      <scheme val="minor"/>
    </font>
    <font>
      <sz val="8"/>
      <color rgb="FF00B0F0"/>
      <name val="Calibri"/>
      <family val="2"/>
      <scheme val="minor"/>
    </font>
    <font>
      <b/>
      <sz val="8"/>
      <color rgb="FFFF0000"/>
      <name val="Calibri"/>
      <family val="2"/>
      <scheme val="minor"/>
    </font>
    <font>
      <sz val="8"/>
      <color rgb="FF00B050"/>
      <name val="Calibri"/>
      <family val="2"/>
      <scheme val="minor"/>
    </font>
    <font>
      <sz val="8"/>
      <color rgb="FF0070C0"/>
      <name val="Calibri"/>
      <family val="2"/>
      <scheme val="minor"/>
    </font>
    <font>
      <sz val="7"/>
      <color rgb="FFFF0000"/>
      <name val="Calibri"/>
      <family val="2"/>
      <scheme val="minor"/>
    </font>
    <font>
      <sz val="7"/>
      <color rgb="FF00B0F0"/>
      <name val="Calibri"/>
      <family val="2"/>
      <scheme val="minor"/>
    </font>
    <font>
      <sz val="7"/>
      <name val="Calibri"/>
      <family val="2"/>
      <scheme val="minor"/>
    </font>
    <font>
      <sz val="8"/>
      <color theme="0" tint="-0.34998626667073579"/>
      <name val="Calibri"/>
      <family val="2"/>
      <scheme val="minor"/>
    </font>
    <font>
      <sz val="8"/>
      <color theme="0" tint="-0.249977111117893"/>
      <name val="Calibri"/>
      <family val="2"/>
      <scheme val="minor"/>
    </font>
    <font>
      <sz val="7"/>
      <color rgb="FF00B050"/>
      <name val="Calibri"/>
      <family val="2"/>
      <scheme val="minor"/>
    </font>
    <font>
      <b/>
      <sz val="8"/>
      <color rgb="FF00B050"/>
      <name val="Calibri"/>
      <family val="2"/>
      <scheme val="minor"/>
    </font>
    <font>
      <sz val="10"/>
      <color rgb="FF00B050"/>
      <name val="Arial"/>
      <family val="2"/>
    </font>
    <font>
      <b/>
      <sz val="8"/>
      <color rgb="FF00B0F0"/>
      <name val="Calibri"/>
      <family val="2"/>
      <scheme val="minor"/>
    </font>
    <font>
      <i/>
      <sz val="8"/>
      <color rgb="FF00B0F0"/>
      <name val="Calibri"/>
      <family val="2"/>
      <scheme val="minor"/>
    </font>
    <font>
      <b/>
      <sz val="8"/>
      <name val="Calibri"/>
      <family val="2"/>
    </font>
    <font>
      <sz val="10"/>
      <color theme="0" tint="-0.34998626667073579"/>
      <name val="Calibri"/>
      <family val="2"/>
      <scheme val="minor"/>
    </font>
    <font>
      <i/>
      <sz val="8"/>
      <name val="Calibri"/>
      <family val="2"/>
      <scheme val="minor"/>
    </font>
    <font>
      <sz val="8"/>
      <color theme="9" tint="-0.249977111117893"/>
      <name val="Calibri"/>
      <family val="2"/>
      <scheme val="minor"/>
    </font>
    <font>
      <b/>
      <sz val="8"/>
      <color theme="9"/>
      <name val="Calibri"/>
      <family val="2"/>
      <scheme val="minor"/>
    </font>
    <font>
      <sz val="8"/>
      <color theme="7"/>
      <name val="Calibri"/>
      <family val="2"/>
      <scheme val="minor"/>
    </font>
    <font>
      <b/>
      <i/>
      <sz val="8"/>
      <name val="Calibri"/>
      <family val="2"/>
      <scheme val="minor"/>
    </font>
    <font>
      <b/>
      <sz val="8"/>
      <color rgb="FFFFC000"/>
      <name val="Calibri"/>
      <family val="2"/>
      <scheme val="minor"/>
    </font>
    <font>
      <sz val="8"/>
      <color rgb="FFFFC000"/>
      <name val="Calibri"/>
      <family val="2"/>
      <scheme val="minor"/>
    </font>
    <font>
      <b/>
      <i/>
      <sz val="8"/>
      <color rgb="FFFF0000"/>
      <name val="Calibri"/>
      <family val="2"/>
      <scheme val="minor"/>
    </font>
    <font>
      <sz val="8"/>
      <color theme="9"/>
      <name val="Calibri"/>
      <family val="2"/>
      <scheme val="minor"/>
    </font>
    <font>
      <b/>
      <sz val="8"/>
      <color rgb="FF0070C0"/>
      <name val="Calibri"/>
      <family val="2"/>
      <scheme val="minor"/>
    </font>
    <font>
      <b/>
      <i/>
      <sz val="8"/>
      <color rgb="FF0070C0"/>
      <name val="Calibri"/>
      <family val="2"/>
      <scheme val="minor"/>
    </font>
    <font>
      <sz val="8"/>
      <color theme="1"/>
      <name val="Calibri"/>
      <family val="2"/>
      <scheme val="minor"/>
    </font>
    <font>
      <sz val="8"/>
      <color theme="5" tint="-0.249977111117893"/>
      <name val="Calibri"/>
      <family val="2"/>
      <scheme val="minor"/>
    </font>
    <font>
      <sz val="8"/>
      <color theme="5" tint="0.39997558519241921"/>
      <name val="Calibri"/>
      <family val="2"/>
      <scheme val="minor"/>
    </font>
    <font>
      <sz val="8"/>
      <color theme="5"/>
      <name val="Calibri"/>
      <family val="2"/>
      <scheme val="minor"/>
    </font>
    <font>
      <sz val="8"/>
      <color theme="8"/>
      <name val="Calibri"/>
      <family val="2"/>
      <scheme val="minor"/>
    </font>
    <font>
      <i/>
      <sz val="8"/>
      <color rgb="FF7030A0"/>
      <name val="Calibri"/>
      <family val="2"/>
      <scheme val="minor"/>
    </font>
    <font>
      <b/>
      <sz val="8"/>
      <color theme="5"/>
      <name val="Calibri"/>
      <family val="2"/>
      <scheme val="minor"/>
    </font>
    <font>
      <sz val="8"/>
      <color rgb="FF92D050"/>
      <name val="Calibri"/>
      <family val="2"/>
      <scheme val="minor"/>
    </font>
    <font>
      <b/>
      <sz val="8"/>
      <name val="Arial Black"/>
      <family val="2"/>
    </font>
    <font>
      <sz val="8"/>
      <color rgb="FF7030A0"/>
      <name val="Calibri"/>
      <family val="2"/>
      <scheme val="minor"/>
    </font>
    <font>
      <b/>
      <sz val="8"/>
      <color rgb="FF7030A0"/>
      <name val="Calibri"/>
      <family val="2"/>
      <scheme val="minor"/>
    </font>
    <font>
      <b/>
      <i/>
      <sz val="8"/>
      <color rgb="FF7030A0"/>
      <name val="Calibri"/>
      <family val="2"/>
      <scheme val="minor"/>
    </font>
    <font>
      <b/>
      <sz val="8"/>
      <name val="Aptos Narrow"/>
      <family val="2"/>
      <charset val="1"/>
    </font>
    <font>
      <i/>
      <sz val="8"/>
      <color theme="1"/>
      <name val="Calibri"/>
      <family val="2"/>
      <scheme val="minor"/>
    </font>
    <font>
      <b/>
      <sz val="8"/>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s>
  <borders count="30">
    <border>
      <left/>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4" tint="-0.24994659260841701"/>
      </left>
      <right/>
      <top style="thin">
        <color theme="4" tint="-0.24994659260841701"/>
      </top>
      <bottom style="thin">
        <color theme="0" tint="-0.499984740745262"/>
      </bottom>
      <diagonal/>
    </border>
    <border>
      <left/>
      <right/>
      <top style="thin">
        <color theme="4" tint="-0.24994659260841701"/>
      </top>
      <bottom style="thin">
        <color theme="0" tint="-0.499984740745262"/>
      </bottom>
      <diagonal/>
    </border>
    <border>
      <left/>
      <right style="thin">
        <color theme="4" tint="-0.24994659260841701"/>
      </right>
      <top style="thin">
        <color theme="4" tint="-0.24994659260841701"/>
      </top>
      <bottom style="thin">
        <color theme="0" tint="-0.499984740745262"/>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top style="thin">
        <color theme="0" tint="-0.499984740745262"/>
      </top>
      <bottom/>
      <diagonal/>
    </border>
    <border>
      <left/>
      <right style="thin">
        <color theme="4" tint="-0.24994659260841701"/>
      </right>
      <top style="thin">
        <color theme="0" tint="-0.499984740745262"/>
      </top>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thin">
        <color theme="0" tint="-0.499984740745262"/>
      </bottom>
      <diagonal/>
    </border>
    <border>
      <left/>
      <right style="thin">
        <color theme="4" tint="-0.24994659260841701"/>
      </right>
      <top/>
      <bottom style="thin">
        <color theme="0" tint="-0.499984740745262"/>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style="thin">
        <color theme="0" tint="-0.499984740745262"/>
      </left>
      <right/>
      <top/>
      <bottom style="thin">
        <color theme="4" tint="-0.24994659260841701"/>
      </bottom>
      <diagonal/>
    </border>
    <border>
      <left/>
      <right style="thin">
        <color theme="0" tint="-0.499984740745262"/>
      </right>
      <top/>
      <bottom style="thin">
        <color theme="4" tint="-0.24994659260841701"/>
      </bottom>
      <diagonal/>
    </border>
    <border>
      <left/>
      <right style="thin">
        <color theme="4" tint="-0.24994659260841701"/>
      </right>
      <top/>
      <bottom style="thin">
        <color theme="4" tint="-0.24994659260841701"/>
      </bottom>
      <diagonal/>
    </border>
  </borders>
  <cellStyleXfs count="3">
    <xf numFmtId="0" fontId="0" fillId="0" borderId="0"/>
    <xf numFmtId="0" fontId="8" fillId="0" borderId="0" applyNumberFormat="0" applyFill="0" applyBorder="0" applyAlignment="0" applyProtection="0">
      <alignment vertical="top"/>
      <protection locked="0"/>
    </xf>
    <xf numFmtId="164" fontId="11" fillId="0" borderId="0" applyFont="0" applyFill="0" applyBorder="0" applyAlignment="0" applyProtection="0"/>
  </cellStyleXfs>
  <cellXfs count="631">
    <xf numFmtId="0" fontId="0" fillId="0" borderId="0" xfId="0"/>
    <xf numFmtId="0" fontId="0" fillId="0" borderId="0" xfId="0" applyAlignment="1">
      <alignment vertical="center"/>
    </xf>
    <xf numFmtId="0" fontId="1" fillId="0" borderId="0" xfId="0" applyFont="1" applyAlignment="1">
      <alignment vertical="center"/>
    </xf>
    <xf numFmtId="0" fontId="1" fillId="0" borderId="0" xfId="0" applyFont="1"/>
    <xf numFmtId="0" fontId="2" fillId="0" borderId="0" xfId="0" applyFont="1"/>
    <xf numFmtId="0" fontId="2" fillId="0" borderId="0" xfId="0" applyFont="1" applyAlignment="1">
      <alignment vertical="center"/>
    </xf>
    <xf numFmtId="0" fontId="5" fillId="0" borderId="0" xfId="0" applyFont="1" applyAlignment="1">
      <alignment vertical="center"/>
    </xf>
    <xf numFmtId="0" fontId="8" fillId="0" borderId="10" xfId="1" applyBorder="1" applyAlignment="1" applyProtection="1">
      <alignment horizontal="center"/>
    </xf>
    <xf numFmtId="0" fontId="10" fillId="0" borderId="4" xfId="0" applyFont="1" applyBorder="1" applyAlignment="1">
      <alignment vertical="center"/>
    </xf>
    <xf numFmtId="0" fontId="0" fillId="0" borderId="4" xfId="0" applyBorder="1"/>
    <xf numFmtId="0" fontId="9" fillId="0" borderId="2" xfId="0" applyFont="1" applyBorder="1"/>
    <xf numFmtId="0" fontId="12" fillId="0" borderId="0" xfId="0" applyFont="1"/>
    <xf numFmtId="0" fontId="13" fillId="0" borderId="0" xfId="0" applyFont="1"/>
    <xf numFmtId="0" fontId="12" fillId="0" borderId="9" xfId="0" applyFont="1" applyBorder="1"/>
    <xf numFmtId="0" fontId="12" fillId="0" borderId="10" xfId="0" applyFont="1" applyBorder="1"/>
    <xf numFmtId="0" fontId="12" fillId="0" borderId="11" xfId="0" applyFont="1" applyBorder="1"/>
    <xf numFmtId="0" fontId="12" fillId="0" borderId="12" xfId="0" applyFont="1" applyBorder="1"/>
    <xf numFmtId="0" fontId="12" fillId="0" borderId="13" xfId="0" applyFont="1" applyBorder="1"/>
    <xf numFmtId="0" fontId="14" fillId="2" borderId="0" xfId="0" applyFont="1" applyFill="1" applyAlignment="1">
      <alignment horizontal="left" vertical="center"/>
    </xf>
    <xf numFmtId="0" fontId="16" fillId="0" borderId="0" xfId="0" applyFont="1"/>
    <xf numFmtId="0" fontId="17" fillId="4" borderId="17" xfId="0" applyFont="1" applyFill="1" applyBorder="1" applyAlignment="1">
      <alignment horizontal="center" vertical="center"/>
    </xf>
    <xf numFmtId="0" fontId="3" fillId="2" borderId="18" xfId="0" applyFont="1" applyFill="1" applyBorder="1" applyAlignment="1">
      <alignment horizontal="center" vertical="center"/>
    </xf>
    <xf numFmtId="0" fontId="18" fillId="4" borderId="0" xfId="0" applyFont="1" applyFill="1" applyAlignment="1">
      <alignment horizontal="left" vertical="center" indent="1"/>
    </xf>
    <xf numFmtId="0" fontId="19" fillId="4" borderId="0" xfId="0" applyFont="1" applyFill="1" applyAlignment="1">
      <alignment vertical="center"/>
    </xf>
    <xf numFmtId="0" fontId="7" fillId="4" borderId="0" xfId="0" applyFont="1" applyFill="1" applyAlignment="1">
      <alignment horizontal="center" vertical="center"/>
    </xf>
    <xf numFmtId="167" fontId="20" fillId="0" borderId="0" xfId="0" applyNumberFormat="1" applyFont="1" applyAlignment="1">
      <alignment horizontal="left" vertical="top"/>
    </xf>
    <xf numFmtId="165" fontId="3" fillId="0" borderId="1" xfId="0" applyNumberFormat="1" applyFont="1" applyBorder="1" applyAlignment="1">
      <alignment horizontal="center" vertical="center" shrinkToFit="1"/>
    </xf>
    <xf numFmtId="0" fontId="4" fillId="0" borderId="2" xfId="0" applyFont="1" applyBorder="1" applyAlignment="1">
      <alignment horizontal="left" vertical="center" shrinkToFit="1"/>
    </xf>
    <xf numFmtId="165" fontId="3" fillId="3" borderId="1" xfId="0" applyNumberFormat="1" applyFont="1" applyFill="1" applyBorder="1" applyAlignment="1">
      <alignment horizontal="center" vertical="center" shrinkToFit="1"/>
    </xf>
    <xf numFmtId="0" fontId="4" fillId="3" borderId="7" xfId="0" applyFont="1" applyFill="1" applyBorder="1" applyAlignment="1">
      <alignment horizontal="left" vertical="center" shrinkToFit="1"/>
    </xf>
    <xf numFmtId="0" fontId="6" fillId="0" borderId="1" xfId="0" applyFont="1" applyBorder="1" applyAlignment="1">
      <alignment horizontal="left" vertical="center" indent="1"/>
    </xf>
    <xf numFmtId="0" fontId="5" fillId="0" borderId="7" xfId="0" applyFont="1" applyBorder="1"/>
    <xf numFmtId="0" fontId="5" fillId="0" borderId="3" xfId="0" applyFont="1" applyBorder="1" applyAlignment="1">
      <alignment horizontal="left" vertical="center"/>
    </xf>
    <xf numFmtId="0" fontId="5" fillId="0" borderId="5" xfId="1" applyFont="1" applyBorder="1" applyAlignment="1" applyProtection="1">
      <alignment horizontal="left" vertical="center"/>
    </xf>
    <xf numFmtId="0" fontId="5" fillId="0" borderId="8" xfId="1" applyFont="1" applyBorder="1" applyAlignment="1" applyProtection="1">
      <alignment vertical="center"/>
    </xf>
    <xf numFmtId="0" fontId="23" fillId="0" borderId="0" xfId="0" applyFont="1" applyAlignment="1">
      <alignment horizontal="center" shrinkToFit="1"/>
    </xf>
    <xf numFmtId="165" fontId="24" fillId="0" borderId="0" xfId="0" applyNumberFormat="1" applyFont="1" applyAlignment="1">
      <alignment horizontal="center" vertical="center" shrinkToFit="1"/>
    </xf>
    <xf numFmtId="0" fontId="25" fillId="0" borderId="0" xfId="0" applyFont="1"/>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horizontal="left" vertical="center" indent="1"/>
    </xf>
    <xf numFmtId="0" fontId="29" fillId="0" borderId="0" xfId="2" applyNumberFormat="1" applyFont="1" applyAlignment="1">
      <alignment horizontal="left"/>
    </xf>
    <xf numFmtId="0" fontId="30" fillId="0" borderId="0" xfId="0" applyFont="1" applyAlignment="1">
      <alignment horizontal="left" vertical="top" wrapText="1"/>
    </xf>
    <xf numFmtId="167" fontId="31" fillId="0" borderId="0" xfId="0" applyNumberFormat="1" applyFont="1" applyAlignment="1">
      <alignment horizontal="left" vertical="top"/>
    </xf>
    <xf numFmtId="167" fontId="31" fillId="0" borderId="0" xfId="0" applyNumberFormat="1" applyFont="1" applyAlignment="1">
      <alignment vertical="top"/>
    </xf>
    <xf numFmtId="0" fontId="5" fillId="3" borderId="3" xfId="0" applyFont="1" applyFill="1" applyBorder="1" applyAlignment="1">
      <alignment horizontal="center" vertical="center"/>
    </xf>
    <xf numFmtId="0" fontId="5" fillId="3" borderId="0" xfId="0" applyFont="1" applyFill="1" applyAlignment="1">
      <alignment horizontal="center" vertical="center"/>
    </xf>
    <xf numFmtId="0" fontId="5" fillId="3" borderId="4" xfId="0" applyFont="1" applyFill="1" applyBorder="1" applyAlignment="1">
      <alignment horizontal="center" vertical="center"/>
    </xf>
    <xf numFmtId="165" fontId="3" fillId="2" borderId="1" xfId="0" applyNumberFormat="1" applyFont="1" applyFill="1" applyBorder="1" applyAlignment="1">
      <alignment horizontal="center" vertical="center" shrinkToFit="1"/>
    </xf>
    <xf numFmtId="0" fontId="4" fillId="2" borderId="2" xfId="0" applyFont="1" applyFill="1" applyBorder="1" applyAlignment="1">
      <alignment horizontal="left" vertical="center" shrinkToFit="1"/>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6" fillId="2" borderId="1" xfId="0" applyFont="1" applyFill="1" applyBorder="1" applyAlignment="1">
      <alignment horizontal="left" vertical="center" indent="1"/>
    </xf>
    <xf numFmtId="0" fontId="5" fillId="2" borderId="7" xfId="0" applyFont="1" applyFill="1" applyBorder="1"/>
    <xf numFmtId="0" fontId="5" fillId="2" borderId="3" xfId="0" applyFont="1" applyFill="1" applyBorder="1" applyAlignment="1">
      <alignment horizontal="left" vertical="center"/>
    </xf>
    <xf numFmtId="0" fontId="5" fillId="2" borderId="0" xfId="0" applyFont="1" applyFill="1" applyAlignment="1">
      <alignment vertical="center"/>
    </xf>
    <xf numFmtId="167" fontId="31" fillId="2" borderId="0" xfId="0" applyNumberFormat="1" applyFont="1" applyFill="1" applyAlignment="1">
      <alignment vertical="top"/>
    </xf>
    <xf numFmtId="167" fontId="31" fillId="2" borderId="0" xfId="0" applyNumberFormat="1" applyFont="1" applyFill="1" applyAlignment="1">
      <alignment horizontal="left" vertical="top"/>
    </xf>
    <xf numFmtId="167" fontId="20" fillId="2" borderId="0" xfId="0" applyNumberFormat="1" applyFont="1" applyFill="1" applyAlignment="1">
      <alignment horizontal="left" vertical="top"/>
    </xf>
    <xf numFmtId="165" fontId="24" fillId="2" borderId="0" xfId="0" applyNumberFormat="1" applyFont="1" applyFill="1" applyAlignment="1">
      <alignment horizontal="center" vertical="center" shrinkToFit="1"/>
    </xf>
    <xf numFmtId="0" fontId="25" fillId="2" borderId="0" xfId="0" applyFont="1" applyFill="1"/>
    <xf numFmtId="0" fontId="26" fillId="2" borderId="0" xfId="0" applyFont="1" applyFill="1" applyAlignment="1">
      <alignment vertical="center"/>
    </xf>
    <xf numFmtId="0" fontId="9" fillId="2" borderId="2" xfId="0" applyFont="1" applyFill="1" applyBorder="1"/>
    <xf numFmtId="0" fontId="0" fillId="2" borderId="4" xfId="0" applyFill="1" applyBorder="1"/>
    <xf numFmtId="0" fontId="10" fillId="2" borderId="4" xfId="0" applyFont="1" applyFill="1" applyBorder="1" applyAlignment="1">
      <alignment vertical="center"/>
    </xf>
    <xf numFmtId="0" fontId="5" fillId="2" borderId="5" xfId="1" applyFont="1" applyFill="1" applyBorder="1" applyAlignment="1" applyProtection="1">
      <alignment horizontal="left" vertical="center"/>
    </xf>
    <xf numFmtId="0" fontId="5" fillId="2" borderId="8" xfId="1" applyFont="1" applyFill="1" applyBorder="1" applyAlignment="1" applyProtection="1">
      <alignment vertical="center"/>
    </xf>
    <xf numFmtId="0" fontId="1" fillId="2" borderId="0" xfId="0" applyFont="1" applyFill="1"/>
    <xf numFmtId="0" fontId="2" fillId="2" borderId="0" xfId="0" applyFont="1" applyFill="1"/>
    <xf numFmtId="0" fontId="38" fillId="2" borderId="3"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0" xfId="0" applyFont="1" applyFill="1" applyAlignment="1">
      <alignment horizontal="center" vertical="center"/>
    </xf>
    <xf numFmtId="0" fontId="5" fillId="2" borderId="0" xfId="0" applyFont="1" applyFill="1" applyAlignment="1">
      <alignment horizontal="center" vertical="center"/>
    </xf>
    <xf numFmtId="0" fontId="35" fillId="3" borderId="3" xfId="0" applyFont="1" applyFill="1" applyBorder="1" applyAlignment="1">
      <alignment horizontal="center" vertical="center"/>
    </xf>
    <xf numFmtId="0" fontId="35" fillId="3" borderId="0" xfId="0" applyFont="1" applyFill="1" applyAlignment="1">
      <alignment horizontal="center" vertical="center"/>
    </xf>
    <xf numFmtId="0" fontId="35" fillId="3" borderId="4"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0" fontId="38" fillId="0" borderId="3" xfId="0" applyFont="1" applyBorder="1" applyAlignment="1">
      <alignment horizontal="center" vertical="center"/>
    </xf>
    <xf numFmtId="0" fontId="38" fillId="0" borderId="4" xfId="0" applyFont="1" applyBorder="1" applyAlignment="1">
      <alignment horizontal="center" vertical="center"/>
    </xf>
    <xf numFmtId="0" fontId="23" fillId="2" borderId="0" xfId="0" applyFont="1" applyFill="1" applyAlignment="1">
      <alignment horizontal="center" shrinkToFit="1"/>
    </xf>
    <xf numFmtId="0" fontId="38" fillId="8" borderId="3" xfId="0" applyFont="1" applyFill="1" applyBorder="1" applyAlignment="1">
      <alignment horizontal="left" vertical="center"/>
    </xf>
    <xf numFmtId="0" fontId="5" fillId="8" borderId="0" xfId="0" applyFont="1" applyFill="1" applyAlignment="1">
      <alignment vertical="center"/>
    </xf>
    <xf numFmtId="0" fontId="35" fillId="8" borderId="3" xfId="0" applyFont="1" applyFill="1" applyBorder="1" applyAlignment="1">
      <alignment horizontal="left" vertical="center"/>
    </xf>
    <xf numFmtId="0" fontId="5" fillId="8" borderId="3" xfId="0" applyFont="1" applyFill="1" applyBorder="1" applyAlignment="1">
      <alignment horizontal="left" vertical="center"/>
    </xf>
    <xf numFmtId="0" fontId="36" fillId="8" borderId="3" xfId="0" applyFont="1" applyFill="1" applyBorder="1" applyAlignment="1">
      <alignment horizontal="left" vertical="center"/>
    </xf>
    <xf numFmtId="0" fontId="36" fillId="8" borderId="5" xfId="0" applyFont="1" applyFill="1" applyBorder="1" applyAlignment="1">
      <alignment horizontal="left" vertical="center"/>
    </xf>
    <xf numFmtId="0" fontId="5" fillId="8" borderId="8" xfId="0" applyFont="1" applyFill="1" applyBorder="1" applyAlignment="1">
      <alignment vertical="center"/>
    </xf>
    <xf numFmtId="0" fontId="34" fillId="2" borderId="0" xfId="0" applyFont="1" applyFill="1" applyAlignment="1">
      <alignment vertical="center"/>
    </xf>
    <xf numFmtId="0" fontId="36" fillId="3" borderId="0" xfId="0" applyFont="1" applyFill="1" applyAlignment="1">
      <alignment horizontal="center" vertical="center"/>
    </xf>
    <xf numFmtId="0" fontId="5" fillId="9" borderId="3" xfId="0" applyFont="1" applyFill="1" applyBorder="1" applyAlignment="1">
      <alignment horizontal="center" vertical="center"/>
    </xf>
    <xf numFmtId="0" fontId="5" fillId="9" borderId="4" xfId="0" applyFont="1" applyFill="1" applyBorder="1" applyAlignment="1">
      <alignment horizontal="center" vertical="center"/>
    </xf>
    <xf numFmtId="0" fontId="5" fillId="3" borderId="7" xfId="0" applyFont="1" applyFill="1" applyBorder="1" applyAlignment="1">
      <alignment horizontal="left" vertical="center" shrinkToFit="1"/>
    </xf>
    <xf numFmtId="0" fontId="5" fillId="2" borderId="2" xfId="0" applyFont="1" applyFill="1" applyBorder="1" applyAlignment="1">
      <alignment horizontal="left" vertical="center" shrinkToFit="1"/>
    </xf>
    <xf numFmtId="165" fontId="3" fillId="3" borderId="19" xfId="0" applyNumberFormat="1" applyFont="1" applyFill="1" applyBorder="1" applyAlignment="1">
      <alignment horizontal="center" vertical="center" shrinkToFit="1"/>
    </xf>
    <xf numFmtId="0" fontId="9" fillId="2" borderId="20" xfId="0" applyFont="1" applyFill="1" applyBorder="1"/>
    <xf numFmtId="0" fontId="0" fillId="2" borderId="22" xfId="0" applyFill="1" applyBorder="1"/>
    <xf numFmtId="0" fontId="10" fillId="2" borderId="22" xfId="0" applyFont="1" applyFill="1" applyBorder="1" applyAlignment="1">
      <alignment vertical="center"/>
    </xf>
    <xf numFmtId="0" fontId="55" fillId="8" borderId="27" xfId="0" applyFont="1" applyFill="1" applyBorder="1" applyAlignment="1">
      <alignment horizontal="left" vertical="center"/>
    </xf>
    <xf numFmtId="0" fontId="5" fillId="8" borderId="26" xfId="0" applyFont="1" applyFill="1" applyBorder="1" applyAlignment="1">
      <alignment vertical="center"/>
    </xf>
    <xf numFmtId="0" fontId="5" fillId="2" borderId="26" xfId="1" applyFont="1" applyFill="1" applyBorder="1" applyAlignment="1" applyProtection="1">
      <alignment vertical="center"/>
    </xf>
    <xf numFmtId="0" fontId="5" fillId="3" borderId="21" xfId="0" applyFont="1" applyFill="1" applyBorder="1" applyAlignment="1">
      <alignment horizontal="center" vertical="center"/>
    </xf>
    <xf numFmtId="0" fontId="5" fillId="3" borderId="22" xfId="0" applyFont="1" applyFill="1" applyBorder="1" applyAlignment="1">
      <alignment horizontal="center" vertical="center"/>
    </xf>
    <xf numFmtId="0" fontId="36" fillId="3" borderId="21" xfId="0" applyFont="1" applyFill="1" applyBorder="1" applyAlignment="1">
      <alignment horizontal="center" vertical="center"/>
    </xf>
    <xf numFmtId="0" fontId="12" fillId="2" borderId="22" xfId="0" applyFont="1" applyFill="1" applyBorder="1"/>
    <xf numFmtId="0" fontId="36" fillId="2" borderId="3" xfId="0" applyFont="1" applyFill="1" applyBorder="1" applyAlignment="1">
      <alignment horizontal="center" vertical="center"/>
    </xf>
    <xf numFmtId="0" fontId="36" fillId="2" borderId="4" xfId="0" applyFont="1" applyFill="1" applyBorder="1" applyAlignment="1">
      <alignment horizontal="center" vertical="center"/>
    </xf>
    <xf numFmtId="0" fontId="5" fillId="9" borderId="0" xfId="0" applyFont="1" applyFill="1" applyAlignment="1">
      <alignment horizontal="center" vertical="center"/>
    </xf>
    <xf numFmtId="0" fontId="5" fillId="9" borderId="22"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0" xfId="0" applyFont="1" applyFill="1" applyAlignment="1">
      <alignment horizontal="center" vertical="center"/>
    </xf>
    <xf numFmtId="0" fontId="36" fillId="3" borderId="3" xfId="0" applyFont="1" applyFill="1" applyBorder="1" applyAlignment="1">
      <alignment horizontal="center" vertical="center"/>
    </xf>
    <xf numFmtId="0" fontId="36" fillId="3" borderId="22" xfId="0" applyFont="1" applyFill="1" applyBorder="1" applyAlignment="1">
      <alignment horizontal="center" vertical="center"/>
    </xf>
    <xf numFmtId="0" fontId="5" fillId="3" borderId="8"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5" fillId="3" borderId="23" xfId="0" applyFont="1" applyFill="1" applyBorder="1" applyAlignment="1">
      <alignment horizontal="center" vertical="center"/>
    </xf>
    <xf numFmtId="0" fontId="38" fillId="3" borderId="3" xfId="0" applyFont="1" applyFill="1" applyBorder="1" applyAlignment="1">
      <alignment horizontal="center" vertical="center"/>
    </xf>
    <xf numFmtId="0" fontId="38" fillId="3" borderId="0" xfId="0" applyFont="1" applyFill="1" applyAlignment="1">
      <alignment horizontal="center" vertical="center"/>
    </xf>
    <xf numFmtId="0" fontId="38" fillId="3" borderId="22" xfId="0" applyFont="1" applyFill="1"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2" borderId="4" xfId="0" applyFill="1" applyBorder="1" applyAlignment="1">
      <alignment horizontal="center" vertical="center"/>
    </xf>
    <xf numFmtId="0" fontId="55" fillId="8" borderId="3" xfId="0" applyFont="1" applyFill="1" applyBorder="1" applyAlignment="1">
      <alignment horizontal="left" vertical="center"/>
    </xf>
    <xf numFmtId="0" fontId="39" fillId="2" borderId="3" xfId="0" applyFont="1" applyFill="1" applyBorder="1" applyAlignment="1">
      <alignment horizontal="center" vertical="center"/>
    </xf>
    <xf numFmtId="0" fontId="39" fillId="2" borderId="4" xfId="0" applyFont="1" applyFill="1" applyBorder="1" applyAlignment="1">
      <alignment horizontal="center" vertical="center"/>
    </xf>
    <xf numFmtId="0" fontId="39" fillId="3" borderId="21" xfId="0" applyFont="1" applyFill="1" applyBorder="1" applyAlignment="1">
      <alignment horizontal="center" vertical="center"/>
    </xf>
    <xf numFmtId="0" fontId="39" fillId="3" borderId="0" xfId="0" applyFont="1" applyFill="1" applyAlignment="1">
      <alignment horizontal="center" vertical="center"/>
    </xf>
    <xf numFmtId="0" fontId="61" fillId="3" borderId="3" xfId="0" applyFont="1" applyFill="1" applyBorder="1" applyAlignment="1">
      <alignment horizontal="center" vertical="center"/>
    </xf>
    <xf numFmtId="0" fontId="61" fillId="3" borderId="0" xfId="0" applyFont="1" applyFill="1" applyAlignment="1">
      <alignment horizontal="center" vertical="center"/>
    </xf>
    <xf numFmtId="0" fontId="61" fillId="3" borderId="22" xfId="0" applyFont="1" applyFill="1" applyBorder="1" applyAlignment="1">
      <alignment horizontal="center" vertical="center"/>
    </xf>
    <xf numFmtId="0" fontId="34" fillId="9" borderId="3" xfId="0" applyFont="1" applyFill="1" applyBorder="1" applyAlignment="1">
      <alignment horizontal="center" vertical="center"/>
    </xf>
    <xf numFmtId="0" fontId="34" fillId="9" borderId="4" xfId="0" applyFont="1" applyFill="1" applyBorder="1" applyAlignment="1">
      <alignment horizontal="center" vertical="center"/>
    </xf>
    <xf numFmtId="0" fontId="38" fillId="3" borderId="21" xfId="0" applyFont="1" applyFill="1" applyBorder="1" applyAlignment="1">
      <alignment horizontal="center" vertical="center"/>
    </xf>
    <xf numFmtId="0" fontId="52" fillId="2" borderId="3" xfId="0" applyFont="1" applyFill="1" applyBorder="1" applyAlignment="1">
      <alignment horizontal="center" vertical="center"/>
    </xf>
    <xf numFmtId="0" fontId="52" fillId="2" borderId="0" xfId="0" applyFont="1" applyFill="1" applyAlignment="1">
      <alignment horizontal="center" vertical="center"/>
    </xf>
    <xf numFmtId="0" fontId="52" fillId="2" borderId="4" xfId="0" applyFont="1" applyFill="1" applyBorder="1" applyAlignment="1">
      <alignment horizontal="center" vertical="center"/>
    </xf>
    <xf numFmtId="0" fontId="52" fillId="3" borderId="3" xfId="0" applyFont="1" applyFill="1" applyBorder="1" applyAlignment="1">
      <alignment horizontal="center" vertical="center"/>
    </xf>
    <xf numFmtId="0" fontId="52" fillId="3" borderId="0" xfId="0" applyFont="1" applyFill="1" applyAlignment="1">
      <alignment horizontal="center" vertical="center"/>
    </xf>
    <xf numFmtId="0" fontId="52" fillId="3" borderId="22" xfId="0" applyFont="1" applyFill="1" applyBorder="1" applyAlignment="1">
      <alignment horizontal="center" vertical="center"/>
    </xf>
    <xf numFmtId="0" fontId="5" fillId="12" borderId="0" xfId="0" applyFont="1" applyFill="1" applyAlignment="1">
      <alignment horizontal="center" vertical="center"/>
    </xf>
    <xf numFmtId="0" fontId="5" fillId="12" borderId="3" xfId="0" applyFont="1" applyFill="1" applyBorder="1" applyAlignment="1">
      <alignment horizontal="center" vertical="center"/>
    </xf>
    <xf numFmtId="0" fontId="5" fillId="12" borderId="22" xfId="0" applyFont="1" applyFill="1" applyBorder="1" applyAlignment="1">
      <alignment horizontal="center" vertical="center"/>
    </xf>
    <xf numFmtId="0" fontId="35" fillId="8" borderId="27" xfId="0" applyFont="1" applyFill="1" applyBorder="1" applyAlignment="1">
      <alignment horizontal="left" vertical="center"/>
    </xf>
    <xf numFmtId="0" fontId="5" fillId="6" borderId="3" xfId="0" applyFont="1" applyFill="1" applyBorder="1" applyAlignment="1">
      <alignment horizontal="center" vertical="center"/>
    </xf>
    <xf numFmtId="0" fontId="5" fillId="6" borderId="0" xfId="0" applyFont="1" applyFill="1" applyAlignment="1">
      <alignment horizontal="center" vertical="center"/>
    </xf>
    <xf numFmtId="0" fontId="5" fillId="6" borderId="22" xfId="0" applyFont="1" applyFill="1" applyBorder="1" applyAlignment="1">
      <alignment horizontal="center" vertical="center"/>
    </xf>
    <xf numFmtId="0" fontId="35" fillId="2" borderId="3" xfId="0" applyFont="1" applyFill="1" applyBorder="1" applyAlignment="1">
      <alignment horizontal="center" vertical="center"/>
    </xf>
    <xf numFmtId="0" fontId="35" fillId="2" borderId="4" xfId="0" applyFont="1" applyFill="1" applyBorder="1" applyAlignment="1">
      <alignment horizontal="center" vertical="center"/>
    </xf>
    <xf numFmtId="0" fontId="34" fillId="11" borderId="3" xfId="0" applyFont="1" applyFill="1" applyBorder="1" applyAlignment="1">
      <alignment horizontal="center" vertical="center"/>
    </xf>
    <xf numFmtId="0" fontId="34" fillId="11" borderId="4" xfId="0" applyFont="1" applyFill="1" applyBorder="1" applyAlignment="1">
      <alignment horizontal="center" vertical="center"/>
    </xf>
    <xf numFmtId="0" fontId="34" fillId="3" borderId="3" xfId="0" applyFont="1" applyFill="1" applyBorder="1" applyAlignment="1">
      <alignment horizontal="center" vertical="center"/>
    </xf>
    <xf numFmtId="0" fontId="34" fillId="3" borderId="0" xfId="0" applyFont="1" applyFill="1" applyAlignment="1">
      <alignment horizontal="center" vertical="center"/>
    </xf>
    <xf numFmtId="0" fontId="34" fillId="3" borderId="22" xfId="0" applyFont="1" applyFill="1" applyBorder="1" applyAlignment="1">
      <alignment horizontal="center" vertical="center"/>
    </xf>
    <xf numFmtId="0" fontId="34" fillId="9" borderId="0" xfId="0" applyFont="1" applyFill="1" applyAlignment="1">
      <alignment horizontal="center" vertical="center"/>
    </xf>
    <xf numFmtId="0" fontId="32" fillId="0" borderId="0" xfId="1" applyFont="1" applyAlignment="1" applyProtection="1">
      <alignment horizontal="left"/>
    </xf>
    <xf numFmtId="0" fontId="30" fillId="0" borderId="0" xfId="0" applyFont="1" applyAlignment="1">
      <alignment horizontal="left" vertical="top" wrapText="1"/>
    </xf>
    <xf numFmtId="0" fontId="29" fillId="0" borderId="0" xfId="2" applyNumberFormat="1" applyFont="1" applyAlignment="1">
      <alignment horizontal="left"/>
    </xf>
    <xf numFmtId="167" fontId="20" fillId="0" borderId="0" xfId="0" applyNumberFormat="1" applyFont="1" applyAlignment="1">
      <alignment horizontal="left" vertical="top"/>
    </xf>
    <xf numFmtId="166" fontId="22" fillId="5" borderId="0" xfId="0" applyNumberFormat="1" applyFont="1" applyFill="1" applyAlignment="1">
      <alignment horizontal="center" vertical="center"/>
    </xf>
    <xf numFmtId="168" fontId="21" fillId="4" borderId="14" xfId="0" applyNumberFormat="1" applyFont="1" applyFill="1" applyBorder="1" applyAlignment="1">
      <alignment horizontal="center" vertical="center" shrinkToFit="1"/>
    </xf>
    <xf numFmtId="168" fontId="21" fillId="4" borderId="15" xfId="0" applyNumberFormat="1" applyFont="1" applyFill="1" applyBorder="1" applyAlignment="1">
      <alignment horizontal="center" vertical="center" shrinkToFit="1"/>
    </xf>
    <xf numFmtId="168" fontId="21" fillId="4" borderId="16" xfId="0" applyNumberFormat="1" applyFont="1" applyFill="1" applyBorder="1" applyAlignment="1">
      <alignment horizontal="center" vertical="center" shrinkToFit="1"/>
    </xf>
    <xf numFmtId="0" fontId="5" fillId="3" borderId="3" xfId="0" applyFont="1" applyFill="1" applyBorder="1" applyAlignment="1">
      <alignment horizontal="center" vertical="center"/>
    </xf>
    <xf numFmtId="0" fontId="5" fillId="3" borderId="0" xfId="0" applyFont="1" applyFill="1" applyAlignment="1">
      <alignment horizontal="center" vertical="center"/>
    </xf>
    <xf numFmtId="0" fontId="5" fillId="3"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0" xfId="0" applyFont="1" applyFill="1" applyAlignment="1">
      <alignment horizontal="center" vertical="center"/>
    </xf>
    <xf numFmtId="165" fontId="3" fillId="2" borderId="1" xfId="0" applyNumberFormat="1" applyFont="1" applyFill="1" applyBorder="1" applyAlignment="1">
      <alignment horizontal="center" vertical="center" shrinkToFit="1"/>
    </xf>
    <xf numFmtId="165" fontId="3" fillId="2" borderId="7" xfId="0" applyNumberFormat="1" applyFont="1" applyFill="1" applyBorder="1" applyAlignment="1">
      <alignment horizontal="center" vertical="center" shrinkToFit="1"/>
    </xf>
    <xf numFmtId="0" fontId="4" fillId="2" borderId="7" xfId="0" applyFont="1" applyFill="1" applyBorder="1" applyAlignment="1">
      <alignment horizontal="left" vertical="center" shrinkToFit="1"/>
    </xf>
    <xf numFmtId="0" fontId="4" fillId="2" borderId="2" xfId="0" applyFont="1" applyFill="1" applyBorder="1" applyAlignment="1">
      <alignment horizontal="left" vertical="center" shrinkToFit="1"/>
    </xf>
    <xf numFmtId="165" fontId="3" fillId="3" borderId="1" xfId="0" applyNumberFormat="1" applyFont="1" applyFill="1" applyBorder="1" applyAlignment="1">
      <alignment horizontal="center" vertical="center" shrinkToFit="1"/>
    </xf>
    <xf numFmtId="165" fontId="3" fillId="3" borderId="7" xfId="0" applyNumberFormat="1" applyFont="1" applyFill="1" applyBorder="1" applyAlignment="1">
      <alignment horizontal="center" vertical="center" shrinkToFit="1"/>
    </xf>
    <xf numFmtId="0" fontId="4" fillId="3" borderId="7" xfId="0" applyFont="1" applyFill="1" applyBorder="1" applyAlignment="1">
      <alignment horizontal="left" vertical="center" shrinkToFit="1"/>
    </xf>
    <xf numFmtId="0" fontId="4" fillId="3" borderId="2" xfId="0" applyFont="1" applyFill="1" applyBorder="1" applyAlignment="1">
      <alignment horizontal="left" vertical="center" shrinkToFit="1"/>
    </xf>
    <xf numFmtId="0" fontId="5" fillId="3" borderId="5"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6"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35" fillId="2" borderId="3" xfId="0" applyFont="1" applyFill="1" applyBorder="1" applyAlignment="1">
      <alignment horizontal="center" vertical="center"/>
    </xf>
    <xf numFmtId="0" fontId="35" fillId="2" borderId="0" xfId="0" applyFont="1" applyFill="1" applyAlignment="1">
      <alignment horizontal="center" vertical="center"/>
    </xf>
    <xf numFmtId="0" fontId="35" fillId="2" borderId="4" xfId="0" applyFont="1" applyFill="1" applyBorder="1" applyAlignment="1">
      <alignment horizontal="center" vertical="center"/>
    </xf>
    <xf numFmtId="0" fontId="33" fillId="2" borderId="0" xfId="1" applyFont="1" applyFill="1" applyAlignment="1" applyProtection="1">
      <alignment horizontal="right" vertical="center"/>
    </xf>
    <xf numFmtId="0" fontId="33" fillId="2" borderId="4" xfId="1" applyFont="1" applyFill="1" applyBorder="1" applyAlignment="1" applyProtection="1">
      <alignment horizontal="right" vertical="center"/>
    </xf>
    <xf numFmtId="0" fontId="33" fillId="2" borderId="8" xfId="1" applyFont="1" applyFill="1" applyBorder="1" applyAlignment="1" applyProtection="1">
      <alignment horizontal="right" vertical="center"/>
    </xf>
    <xf numFmtId="0" fontId="33" fillId="2" borderId="6" xfId="1" applyFont="1" applyFill="1" applyBorder="1" applyAlignment="1" applyProtection="1">
      <alignment horizontal="right" vertical="center"/>
    </xf>
    <xf numFmtId="0" fontId="35" fillId="3" borderId="3" xfId="0" applyFont="1" applyFill="1" applyBorder="1" applyAlignment="1">
      <alignment horizontal="center" vertical="center"/>
    </xf>
    <xf numFmtId="0" fontId="35" fillId="3" borderId="0" xfId="0" applyFont="1" applyFill="1" applyAlignment="1">
      <alignment horizontal="center" vertical="center"/>
    </xf>
    <xf numFmtId="0" fontId="35" fillId="3" borderId="4"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4" xfId="0" applyFont="1" applyFill="1" applyBorder="1" applyAlignment="1">
      <alignment horizontal="center" vertical="center"/>
    </xf>
    <xf numFmtId="0" fontId="38" fillId="3" borderId="3" xfId="0" applyFont="1" applyFill="1" applyBorder="1" applyAlignment="1">
      <alignment horizontal="center" vertical="center"/>
    </xf>
    <xf numFmtId="0" fontId="38" fillId="3" borderId="0" xfId="0" applyFont="1" applyFill="1" applyAlignment="1">
      <alignment horizontal="center" vertical="center"/>
    </xf>
    <xf numFmtId="0" fontId="38" fillId="2" borderId="0" xfId="0" applyFont="1" applyFill="1" applyAlignment="1">
      <alignment horizontal="center" vertical="center"/>
    </xf>
    <xf numFmtId="0" fontId="37" fillId="3" borderId="3" xfId="0" applyFont="1" applyFill="1" applyBorder="1" applyAlignment="1">
      <alignment horizontal="center" vertical="center"/>
    </xf>
    <xf numFmtId="0" fontId="37" fillId="3" borderId="0" xfId="0" applyFont="1" applyFill="1" applyAlignment="1">
      <alignment horizontal="center" vertical="center"/>
    </xf>
    <xf numFmtId="0" fontId="37" fillId="3" borderId="4"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8" fillId="2" borderId="6" xfId="0" applyFont="1" applyFill="1" applyBorder="1" applyAlignment="1">
      <alignment horizontal="center" vertical="center"/>
    </xf>
    <xf numFmtId="0" fontId="38" fillId="3" borderId="4" xfId="0" applyFont="1" applyFill="1" applyBorder="1" applyAlignment="1">
      <alignment horizontal="center" vertical="center"/>
    </xf>
    <xf numFmtId="0" fontId="36" fillId="2" borderId="3" xfId="0" applyFont="1" applyFill="1" applyBorder="1" applyAlignment="1">
      <alignment horizontal="center" vertical="center"/>
    </xf>
    <xf numFmtId="0" fontId="36" fillId="2" borderId="4" xfId="0" applyFont="1" applyFill="1" applyBorder="1" applyAlignment="1">
      <alignment horizontal="center" vertical="center"/>
    </xf>
    <xf numFmtId="0" fontId="40" fillId="3" borderId="5"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6" xfId="0" applyFont="1" applyFill="1" applyBorder="1" applyAlignment="1">
      <alignment horizontal="center" vertical="center"/>
    </xf>
    <xf numFmtId="0" fontId="0" fillId="0" borderId="4" xfId="0" applyBorder="1" applyAlignment="1">
      <alignment horizontal="center" vertical="center"/>
    </xf>
    <xf numFmtId="0" fontId="36" fillId="2" borderId="5" xfId="0" applyFont="1" applyFill="1" applyBorder="1" applyAlignment="1">
      <alignment horizontal="center" vertical="center"/>
    </xf>
    <xf numFmtId="0" fontId="36" fillId="2" borderId="6" xfId="0" applyFont="1" applyFill="1" applyBorder="1" applyAlignment="1">
      <alignment horizontal="center" vertical="center"/>
    </xf>
    <xf numFmtId="0" fontId="42" fillId="2" borderId="3" xfId="0" applyFont="1" applyFill="1" applyBorder="1" applyAlignment="1">
      <alignment horizontal="center" vertical="center"/>
    </xf>
    <xf numFmtId="0" fontId="42" fillId="2" borderId="4" xfId="0" applyFont="1" applyFill="1" applyBorder="1" applyAlignment="1">
      <alignment horizontal="center" vertical="center"/>
    </xf>
    <xf numFmtId="0" fontId="36" fillId="2" borderId="0" xfId="0" applyFont="1" applyFill="1" applyAlignment="1">
      <alignment horizontal="center" vertical="center"/>
    </xf>
    <xf numFmtId="0" fontId="41" fillId="2" borderId="3" xfId="0" applyFont="1" applyFill="1" applyBorder="1" applyAlignment="1">
      <alignment horizontal="center" vertical="center"/>
    </xf>
    <xf numFmtId="0" fontId="41" fillId="2" borderId="4" xfId="0" applyFont="1" applyFill="1" applyBorder="1" applyAlignment="1">
      <alignment horizontal="center" vertical="center"/>
    </xf>
    <xf numFmtId="0" fontId="36" fillId="3" borderId="3" xfId="0" applyFont="1" applyFill="1" applyBorder="1" applyAlignment="1">
      <alignment horizontal="center" vertical="center"/>
    </xf>
    <xf numFmtId="0" fontId="36" fillId="3" borderId="0" xfId="0" applyFont="1" applyFill="1" applyAlignment="1">
      <alignment horizontal="center" vertical="center"/>
    </xf>
    <xf numFmtId="0" fontId="36" fillId="3" borderId="4"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6" fillId="3" borderId="5" xfId="0" applyFont="1" applyFill="1" applyBorder="1" applyAlignment="1">
      <alignment horizontal="center" vertical="center"/>
    </xf>
    <xf numFmtId="0" fontId="36" fillId="3" borderId="8" xfId="0" applyFont="1" applyFill="1" applyBorder="1" applyAlignment="1">
      <alignment horizontal="center" vertical="center"/>
    </xf>
    <xf numFmtId="0" fontId="36" fillId="3" borderId="6" xfId="0" applyFont="1" applyFill="1" applyBorder="1" applyAlignment="1">
      <alignment horizontal="center" vertical="center"/>
    </xf>
    <xf numFmtId="165" fontId="3" fillId="0" borderId="1" xfId="0" applyNumberFormat="1" applyFont="1" applyBorder="1" applyAlignment="1">
      <alignment horizontal="center" vertical="center" shrinkToFit="1"/>
    </xf>
    <xf numFmtId="165" fontId="3" fillId="0" borderId="7" xfId="0" applyNumberFormat="1" applyFont="1" applyBorder="1" applyAlignment="1">
      <alignment horizontal="center" vertical="center" shrinkToFit="1"/>
    </xf>
    <xf numFmtId="0" fontId="4" fillId="0" borderId="7" xfId="0" applyFont="1" applyBorder="1" applyAlignment="1">
      <alignment horizontal="left" vertical="center" shrinkToFit="1"/>
    </xf>
    <xf numFmtId="0" fontId="4" fillId="0" borderId="2" xfId="0" applyFont="1" applyBorder="1" applyAlignment="1">
      <alignment horizontal="left" vertical="center" shrinkToFit="1"/>
    </xf>
    <xf numFmtId="0" fontId="5" fillId="0" borderId="0" xfId="0" applyFont="1" applyAlignment="1">
      <alignment horizontal="center" vertical="center"/>
    </xf>
    <xf numFmtId="0" fontId="38" fillId="0" borderId="3" xfId="0" applyFont="1" applyBorder="1" applyAlignment="1">
      <alignment horizontal="center" vertical="center"/>
    </xf>
    <xf numFmtId="0" fontId="38" fillId="0" borderId="0" xfId="0" applyFont="1" applyAlignment="1">
      <alignment horizontal="center" vertical="center"/>
    </xf>
    <xf numFmtId="0" fontId="38" fillId="0" borderId="4" xfId="0" applyFont="1" applyBorder="1" applyAlignment="1">
      <alignment horizontal="center" vertical="center"/>
    </xf>
    <xf numFmtId="0" fontId="39" fillId="3" borderId="5" xfId="0" applyFont="1" applyFill="1" applyBorder="1" applyAlignment="1">
      <alignment horizontal="center" vertical="center"/>
    </xf>
    <xf numFmtId="0" fontId="39" fillId="3" borderId="8" xfId="0" applyFont="1" applyFill="1" applyBorder="1" applyAlignment="1">
      <alignment horizontal="center" vertical="center"/>
    </xf>
    <xf numFmtId="0" fontId="34" fillId="3" borderId="3" xfId="0" applyFont="1" applyFill="1" applyBorder="1" applyAlignment="1">
      <alignment horizontal="center" vertical="center"/>
    </xf>
    <xf numFmtId="0" fontId="34" fillId="3" borderId="0" xfId="0" applyFont="1" applyFill="1" applyAlignment="1">
      <alignment horizontal="center" vertical="center"/>
    </xf>
    <xf numFmtId="0" fontId="34" fillId="3" borderId="4" xfId="0" applyFont="1" applyFill="1" applyBorder="1" applyAlignment="1">
      <alignment horizontal="center" vertical="center"/>
    </xf>
    <xf numFmtId="0" fontId="45" fillId="0" borderId="5" xfId="0" applyFont="1" applyBorder="1" applyAlignment="1">
      <alignment horizontal="center" vertical="center"/>
    </xf>
    <xf numFmtId="0" fontId="45" fillId="0" borderId="8" xfId="0" applyFont="1" applyBorder="1" applyAlignment="1">
      <alignment horizontal="center" vertical="center"/>
    </xf>
    <xf numFmtId="0" fontId="45" fillId="0" borderId="6" xfId="0" applyFont="1" applyBorder="1" applyAlignment="1">
      <alignment horizontal="center" vertical="center"/>
    </xf>
    <xf numFmtId="0" fontId="5" fillId="0" borderId="8" xfId="0" applyFont="1" applyBorder="1" applyAlignment="1">
      <alignment horizontal="center" vertical="center"/>
    </xf>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35" fillId="0" borderId="0" xfId="0" applyFont="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xf>
    <xf numFmtId="0" fontId="36" fillId="0" borderId="0" xfId="0" applyFont="1" applyAlignment="1">
      <alignment horizontal="center" vertical="center"/>
    </xf>
    <xf numFmtId="0" fontId="38" fillId="0" borderId="5" xfId="0" applyFont="1" applyBorder="1" applyAlignment="1">
      <alignment horizontal="center" vertical="center"/>
    </xf>
    <xf numFmtId="0" fontId="38" fillId="0" borderId="6" xfId="0" applyFont="1" applyBorder="1" applyAlignment="1">
      <alignment horizontal="center" vertical="center"/>
    </xf>
    <xf numFmtId="0" fontId="36" fillId="0" borderId="5" xfId="0" applyFont="1" applyBorder="1" applyAlignment="1">
      <alignment horizontal="center" vertical="center"/>
    </xf>
    <xf numFmtId="0" fontId="36" fillId="0" borderId="8" xfId="0" applyFont="1" applyBorder="1" applyAlignment="1">
      <alignment horizontal="center" vertical="center"/>
    </xf>
    <xf numFmtId="0" fontId="36" fillId="0" borderId="6" xfId="0" applyFont="1" applyBorder="1" applyAlignment="1">
      <alignment horizontal="center" vertical="center"/>
    </xf>
    <xf numFmtId="0" fontId="41" fillId="3" borderId="3" xfId="0" applyFont="1" applyFill="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1" fillId="0" borderId="5" xfId="0" applyFont="1" applyBorder="1" applyAlignment="1">
      <alignment horizontal="center" vertical="center"/>
    </xf>
    <xf numFmtId="0" fontId="41" fillId="0" borderId="6" xfId="0" applyFont="1" applyBorder="1" applyAlignment="1">
      <alignment horizontal="center" vertical="center"/>
    </xf>
    <xf numFmtId="0" fontId="41" fillId="3" borderId="0" xfId="0" applyFont="1" applyFill="1" applyAlignment="1">
      <alignment horizontal="center" vertical="center"/>
    </xf>
    <xf numFmtId="0" fontId="42" fillId="3" borderId="3" xfId="0" applyFont="1" applyFill="1" applyBorder="1" applyAlignment="1">
      <alignment horizontal="center" vertical="center"/>
    </xf>
    <xf numFmtId="0" fontId="42" fillId="3" borderId="0" xfId="0" applyFont="1" applyFill="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42" fillId="0" borderId="5" xfId="0" applyFont="1" applyBorder="1" applyAlignment="1">
      <alignment horizontal="center" vertical="center"/>
    </xf>
    <xf numFmtId="0" fontId="42" fillId="0" borderId="6" xfId="0" applyFont="1" applyBorder="1" applyAlignment="1">
      <alignment horizontal="center" vertical="center"/>
    </xf>
    <xf numFmtId="0" fontId="33" fillId="0" borderId="8" xfId="1" applyFont="1" applyBorder="1" applyAlignment="1" applyProtection="1">
      <alignment horizontal="right" vertical="center"/>
    </xf>
    <xf numFmtId="0" fontId="33" fillId="0" borderId="6" xfId="1" applyFont="1" applyBorder="1" applyAlignment="1" applyProtection="1">
      <alignment horizontal="right" vertical="center"/>
    </xf>
    <xf numFmtId="0" fontId="33" fillId="0" borderId="0" xfId="1" applyFont="1" applyAlignment="1" applyProtection="1">
      <alignment horizontal="right" vertical="center"/>
    </xf>
    <xf numFmtId="0" fontId="33" fillId="0" borderId="4" xfId="1" applyFont="1" applyBorder="1" applyAlignment="1" applyProtection="1">
      <alignment horizontal="right" vertical="center"/>
    </xf>
    <xf numFmtId="0" fontId="0" fillId="0" borderId="0" xfId="0"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45" fillId="0" borderId="0" xfId="0" applyFont="1" applyAlignment="1">
      <alignment horizontal="center" vertical="center"/>
    </xf>
    <xf numFmtId="0" fontId="34" fillId="0" borderId="0" xfId="0" applyFont="1" applyAlignment="1">
      <alignment horizontal="center" vertical="center"/>
    </xf>
    <xf numFmtId="0" fontId="37" fillId="0" borderId="0" xfId="0" applyFont="1" applyAlignment="1">
      <alignment horizontal="center" vertical="center"/>
    </xf>
    <xf numFmtId="0" fontId="5" fillId="7" borderId="0" xfId="0" applyFont="1" applyFill="1" applyAlignment="1">
      <alignment horizontal="center" vertical="center"/>
    </xf>
    <xf numFmtId="0" fontId="43" fillId="0" borderId="5" xfId="0" applyFont="1" applyBorder="1" applyAlignment="1">
      <alignment horizontal="center" vertical="center"/>
    </xf>
    <xf numFmtId="0" fontId="43" fillId="0" borderId="6" xfId="0" applyFont="1" applyBorder="1" applyAlignment="1">
      <alignment horizontal="center" vertical="center"/>
    </xf>
    <xf numFmtId="0" fontId="35" fillId="0" borderId="5" xfId="0" applyFont="1" applyBorder="1" applyAlignment="1">
      <alignment horizontal="center" vertical="center"/>
    </xf>
    <xf numFmtId="0" fontId="35" fillId="0" borderId="8" xfId="0" applyFont="1" applyBorder="1" applyAlignment="1">
      <alignment horizontal="center" vertical="center"/>
    </xf>
    <xf numFmtId="0" fontId="35" fillId="0" borderId="6" xfId="0" applyFont="1" applyBorder="1" applyAlignment="1">
      <alignment horizontal="center" vertical="center"/>
    </xf>
    <xf numFmtId="0" fontId="35" fillId="3" borderId="5" xfId="0" applyFont="1" applyFill="1" applyBorder="1" applyAlignment="1">
      <alignment horizontal="center" vertical="center"/>
    </xf>
    <xf numFmtId="0" fontId="35" fillId="3" borderId="8" xfId="0" applyFont="1" applyFill="1" applyBorder="1" applyAlignment="1">
      <alignment horizontal="center" vertical="center"/>
    </xf>
    <xf numFmtId="0" fontId="35" fillId="3" borderId="6" xfId="0" applyFont="1" applyFill="1" applyBorder="1" applyAlignment="1">
      <alignment horizontal="center" vertical="center"/>
    </xf>
    <xf numFmtId="0" fontId="47" fillId="0" borderId="0" xfId="0" applyFont="1" applyAlignment="1">
      <alignment horizontal="center" vertical="center"/>
    </xf>
    <xf numFmtId="0" fontId="47" fillId="0" borderId="4" xfId="0" applyFont="1" applyBorder="1" applyAlignment="1">
      <alignment horizontal="center" vertical="center"/>
    </xf>
    <xf numFmtId="0" fontId="38" fillId="0" borderId="8" xfId="0" applyFont="1" applyBorder="1" applyAlignment="1">
      <alignment horizontal="center" vertical="center"/>
    </xf>
    <xf numFmtId="0" fontId="5" fillId="6" borderId="5" xfId="0" applyFont="1" applyFill="1" applyBorder="1" applyAlignment="1">
      <alignment horizontal="center" vertical="center"/>
    </xf>
    <xf numFmtId="0" fontId="0" fillId="6" borderId="6" xfId="0" applyFill="1" applyBorder="1" applyAlignment="1">
      <alignment horizontal="center" vertical="center"/>
    </xf>
    <xf numFmtId="0" fontId="44" fillId="3" borderId="3" xfId="0" applyFont="1" applyFill="1" applyBorder="1" applyAlignment="1">
      <alignment horizontal="center" vertical="center"/>
    </xf>
    <xf numFmtId="0" fontId="44" fillId="3" borderId="0" xfId="0" applyFont="1" applyFill="1" applyAlignment="1">
      <alignment horizontal="center" vertical="center"/>
    </xf>
    <xf numFmtId="0" fontId="44" fillId="3" borderId="4" xfId="0" applyFont="1" applyFill="1" applyBorder="1" applyAlignment="1">
      <alignment horizontal="center" vertical="center"/>
    </xf>
    <xf numFmtId="0" fontId="38" fillId="3" borderId="5" xfId="0" applyFont="1" applyFill="1" applyBorder="1" applyAlignment="1">
      <alignment horizontal="center" vertical="center"/>
    </xf>
    <xf numFmtId="0" fontId="38" fillId="3" borderId="8" xfId="0" applyFont="1" applyFill="1" applyBorder="1" applyAlignment="1">
      <alignment horizontal="center" vertical="center"/>
    </xf>
    <xf numFmtId="0" fontId="38" fillId="3" borderId="6" xfId="0" applyFont="1" applyFill="1" applyBorder="1" applyAlignment="1">
      <alignment horizontal="center" vertical="center"/>
    </xf>
    <xf numFmtId="0" fontId="44" fillId="0" borderId="5" xfId="0" applyFont="1" applyBorder="1" applyAlignment="1">
      <alignment horizontal="center" vertical="center"/>
    </xf>
    <xf numFmtId="0" fontId="44" fillId="0" borderId="8" xfId="0" applyFont="1" applyBorder="1" applyAlignment="1">
      <alignment horizontal="center" vertical="center"/>
    </xf>
    <xf numFmtId="0" fontId="44" fillId="0" borderId="6" xfId="0" applyFont="1" applyBorder="1" applyAlignment="1">
      <alignment horizontal="center" vertical="center"/>
    </xf>
    <xf numFmtId="0" fontId="44" fillId="0" borderId="3" xfId="0" applyFont="1" applyBorder="1" applyAlignment="1">
      <alignment horizontal="center" vertical="center"/>
    </xf>
    <xf numFmtId="0" fontId="44" fillId="0" borderId="0" xfId="0" applyFont="1" applyAlignment="1">
      <alignment horizontal="center" vertical="center"/>
    </xf>
    <xf numFmtId="0" fontId="44" fillId="0" borderId="4" xfId="0" applyFont="1" applyBorder="1" applyAlignment="1">
      <alignment horizontal="center"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39" fillId="0" borderId="0" xfId="0" applyFont="1" applyAlignment="1">
      <alignment horizontal="center" vertical="center"/>
    </xf>
    <xf numFmtId="0" fontId="42" fillId="0" borderId="0" xfId="0" applyFont="1" applyAlignment="1">
      <alignment horizontal="center" vertical="center"/>
    </xf>
    <xf numFmtId="0" fontId="46" fillId="0" borderId="3" xfId="0" applyFont="1" applyBorder="1" applyAlignment="1">
      <alignment horizontal="center" vertical="center"/>
    </xf>
    <xf numFmtId="0" fontId="46" fillId="0" borderId="0" xfId="0" applyFont="1" applyAlignment="1">
      <alignment horizontal="center" vertical="center"/>
    </xf>
    <xf numFmtId="0" fontId="46" fillId="0" borderId="4" xfId="0" applyFont="1" applyBorder="1" applyAlignment="1">
      <alignment horizontal="center" vertical="center"/>
    </xf>
    <xf numFmtId="0" fontId="34" fillId="2" borderId="0" xfId="0" applyFont="1" applyFill="1" applyAlignment="1">
      <alignment horizontal="center" vertical="center"/>
    </xf>
    <xf numFmtId="0" fontId="5" fillId="9" borderId="3" xfId="0" applyFont="1" applyFill="1" applyBorder="1" applyAlignment="1">
      <alignment horizontal="center" vertical="center"/>
    </xf>
    <xf numFmtId="0" fontId="5" fillId="9" borderId="0" xfId="0" applyFont="1" applyFill="1" applyAlignment="1">
      <alignment horizontal="center" vertical="center"/>
    </xf>
    <xf numFmtId="0" fontId="5" fillId="9" borderId="4" xfId="0" applyFont="1" applyFill="1" applyBorder="1" applyAlignment="1">
      <alignment horizontal="center" vertical="center"/>
    </xf>
    <xf numFmtId="0" fontId="46" fillId="2" borderId="3" xfId="0" applyFont="1" applyFill="1" applyBorder="1" applyAlignment="1">
      <alignment horizontal="center" vertical="center"/>
    </xf>
    <xf numFmtId="0" fontId="46" fillId="2" borderId="0" xfId="0" applyFont="1" applyFill="1" applyAlignment="1">
      <alignment horizontal="center" vertical="center"/>
    </xf>
    <xf numFmtId="0" fontId="46" fillId="2" borderId="4" xfId="0" applyFont="1" applyFill="1" applyBorder="1" applyAlignment="1">
      <alignment horizontal="center" vertical="center"/>
    </xf>
    <xf numFmtId="167" fontId="20" fillId="2" borderId="0" xfId="0" applyNumberFormat="1" applyFont="1" applyFill="1" applyAlignment="1">
      <alignment horizontal="left" vertical="top"/>
    </xf>
    <xf numFmtId="166" fontId="22" fillId="2" borderId="0" xfId="0" applyNumberFormat="1" applyFont="1" applyFill="1" applyAlignment="1">
      <alignment horizontal="center" vertical="center"/>
    </xf>
    <xf numFmtId="0" fontId="34" fillId="9" borderId="3" xfId="0" applyFont="1" applyFill="1" applyBorder="1" applyAlignment="1">
      <alignment horizontal="center" vertical="center"/>
    </xf>
    <xf numFmtId="0" fontId="34" fillId="9" borderId="4" xfId="0" applyFont="1" applyFill="1" applyBorder="1" applyAlignment="1">
      <alignment horizontal="center" vertical="center"/>
    </xf>
    <xf numFmtId="0" fontId="34" fillId="9" borderId="0" xfId="0" applyFont="1" applyFill="1" applyAlignment="1">
      <alignment horizontal="center" vertical="center"/>
    </xf>
    <xf numFmtId="0" fontId="5" fillId="3" borderId="21" xfId="0" applyFont="1" applyFill="1" applyBorder="1" applyAlignment="1">
      <alignment horizontal="center" vertical="center"/>
    </xf>
    <xf numFmtId="0" fontId="33" fillId="2" borderId="0" xfId="1" applyFont="1" applyFill="1" applyBorder="1" applyAlignment="1" applyProtection="1">
      <alignment horizontal="right" vertical="center"/>
    </xf>
    <xf numFmtId="0" fontId="33" fillId="2" borderId="22" xfId="1" applyFont="1" applyFill="1" applyBorder="1" applyAlignment="1" applyProtection="1">
      <alignment horizontal="right" vertical="center"/>
    </xf>
    <xf numFmtId="0" fontId="5" fillId="3" borderId="25" xfId="0" applyFont="1" applyFill="1" applyBorder="1" applyAlignment="1">
      <alignment horizontal="center" vertical="center"/>
    </xf>
    <xf numFmtId="0" fontId="5" fillId="3"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33" fillId="2" borderId="26" xfId="1" applyFont="1" applyFill="1" applyBorder="1" applyAlignment="1" applyProtection="1">
      <alignment horizontal="right" vertical="center"/>
    </xf>
    <xf numFmtId="0" fontId="33" fillId="2" borderId="29" xfId="1" applyFont="1" applyFill="1" applyBorder="1" applyAlignment="1" applyProtection="1">
      <alignment horizontal="right" vertical="center"/>
    </xf>
    <xf numFmtId="0" fontId="5" fillId="3" borderId="24" xfId="0" applyFont="1" applyFill="1" applyBorder="1" applyAlignment="1">
      <alignment horizontal="center" vertical="center"/>
    </xf>
    <xf numFmtId="0" fontId="5" fillId="3" borderId="23" xfId="0" applyFont="1" applyFill="1" applyBorder="1" applyAlignment="1">
      <alignment horizontal="center" vertical="center"/>
    </xf>
    <xf numFmtId="0" fontId="5" fillId="3" borderId="22" xfId="0" applyFont="1" applyFill="1" applyBorder="1" applyAlignment="1">
      <alignment horizontal="center" vertical="center"/>
    </xf>
    <xf numFmtId="0" fontId="4" fillId="3" borderId="20" xfId="0" applyFont="1" applyFill="1" applyBorder="1" applyAlignment="1">
      <alignment horizontal="left" vertical="center" shrinkToFit="1"/>
    </xf>
    <xf numFmtId="0" fontId="38" fillId="3" borderId="21" xfId="0" applyFont="1" applyFill="1" applyBorder="1" applyAlignment="1">
      <alignment horizontal="center" vertical="center"/>
    </xf>
    <xf numFmtId="0" fontId="53" fillId="3" borderId="23" xfId="0" applyFont="1" applyFill="1" applyBorder="1" applyAlignment="1">
      <alignment horizontal="center" vertical="center"/>
    </xf>
    <xf numFmtId="0" fontId="53" fillId="3" borderId="8" xfId="0" applyFont="1" applyFill="1" applyBorder="1" applyAlignment="1">
      <alignment horizontal="center" vertical="center"/>
    </xf>
    <xf numFmtId="0" fontId="34" fillId="3" borderId="21" xfId="0" applyFont="1" applyFill="1" applyBorder="1" applyAlignment="1">
      <alignment horizontal="center" vertical="center"/>
    </xf>
    <xf numFmtId="0" fontId="58" fillId="2" borderId="3" xfId="0" applyFont="1" applyFill="1" applyBorder="1" applyAlignment="1">
      <alignment horizontal="center" vertical="center"/>
    </xf>
    <xf numFmtId="0" fontId="58" fillId="2" borderId="4" xfId="0" applyFont="1" applyFill="1" applyBorder="1" applyAlignment="1">
      <alignment horizontal="center" vertical="center"/>
    </xf>
    <xf numFmtId="0" fontId="58" fillId="3" borderId="3" xfId="0" applyFont="1" applyFill="1" applyBorder="1" applyAlignment="1">
      <alignment horizontal="center" vertical="center"/>
    </xf>
    <xf numFmtId="0" fontId="58" fillId="3" borderId="0" xfId="0" applyFont="1" applyFill="1" applyAlignment="1">
      <alignment horizontal="center" vertical="center"/>
    </xf>
    <xf numFmtId="0" fontId="58" fillId="3" borderId="22" xfId="0" applyFont="1" applyFill="1" applyBorder="1" applyAlignment="1">
      <alignment horizontal="center" vertical="center"/>
    </xf>
    <xf numFmtId="0" fontId="5" fillId="9" borderId="22" xfId="0" applyFont="1" applyFill="1" applyBorder="1" applyAlignment="1">
      <alignment horizontal="center" vertical="center"/>
    </xf>
    <xf numFmtId="0" fontId="52" fillId="2" borderId="3" xfId="0" applyFont="1" applyFill="1" applyBorder="1" applyAlignment="1">
      <alignment horizontal="center" vertical="center"/>
    </xf>
    <xf numFmtId="0" fontId="52" fillId="2" borderId="0" xfId="0" applyFont="1" applyFill="1" applyAlignment="1">
      <alignment horizontal="center" vertical="center"/>
    </xf>
    <xf numFmtId="0" fontId="52" fillId="2" borderId="4" xfId="0" applyFont="1" applyFill="1" applyBorder="1" applyAlignment="1">
      <alignment horizontal="center" vertical="center"/>
    </xf>
    <xf numFmtId="0" fontId="57" fillId="3" borderId="3" xfId="0" applyFont="1" applyFill="1" applyBorder="1" applyAlignment="1">
      <alignment horizontal="center" vertical="center"/>
    </xf>
    <xf numFmtId="0" fontId="57" fillId="3" borderId="0" xfId="0" applyFont="1" applyFill="1" applyAlignment="1">
      <alignment horizontal="center" vertical="center"/>
    </xf>
    <xf numFmtId="0" fontId="57" fillId="3" borderId="22" xfId="0" applyFont="1" applyFill="1" applyBorder="1" applyAlignment="1">
      <alignment horizontal="center" vertical="center"/>
    </xf>
    <xf numFmtId="0" fontId="58" fillId="2" borderId="0" xfId="0" applyFont="1" applyFill="1" applyAlignment="1">
      <alignment horizontal="center" vertical="center"/>
    </xf>
    <xf numFmtId="0" fontId="57" fillId="9" borderId="3" xfId="0" applyFont="1" applyFill="1" applyBorder="1" applyAlignment="1">
      <alignment horizontal="center" vertical="center"/>
    </xf>
    <xf numFmtId="0" fontId="57" fillId="9" borderId="0" xfId="0" applyFont="1" applyFill="1" applyAlignment="1">
      <alignment horizontal="center" vertical="center"/>
    </xf>
    <xf numFmtId="0" fontId="57" fillId="9" borderId="22" xfId="0" applyFont="1" applyFill="1" applyBorder="1" applyAlignment="1">
      <alignment horizontal="center" vertical="center"/>
    </xf>
    <xf numFmtId="0" fontId="57" fillId="9" borderId="4"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0" xfId="0" applyFont="1" applyFill="1" applyAlignment="1">
      <alignment horizontal="center" vertical="center"/>
    </xf>
    <xf numFmtId="0" fontId="5" fillId="6" borderId="4" xfId="0" applyFont="1" applyFill="1" applyBorder="1" applyAlignment="1">
      <alignment horizontal="center" vertical="center"/>
    </xf>
    <xf numFmtId="0" fontId="35" fillId="3" borderId="21" xfId="0" applyFont="1" applyFill="1" applyBorder="1" applyAlignment="1">
      <alignment horizontal="center" vertical="center"/>
    </xf>
    <xf numFmtId="0" fontId="57" fillId="2" borderId="3" xfId="0" applyFont="1" applyFill="1" applyBorder="1" applyAlignment="1">
      <alignment horizontal="center" vertical="center"/>
    </xf>
    <xf numFmtId="0" fontId="57" fillId="2" borderId="4" xfId="0" applyFont="1" applyFill="1" applyBorder="1" applyAlignment="1">
      <alignment horizontal="center" vertical="center"/>
    </xf>
    <xf numFmtId="0" fontId="57" fillId="2" borderId="0" xfId="0" applyFont="1" applyFill="1" applyAlignment="1">
      <alignment horizontal="center" vertical="center"/>
    </xf>
    <xf numFmtId="0" fontId="34" fillId="3" borderId="22" xfId="0" applyFont="1" applyFill="1" applyBorder="1" applyAlignment="1">
      <alignment horizontal="center" vertical="center"/>
    </xf>
    <xf numFmtId="0" fontId="5" fillId="9" borderId="21" xfId="0" applyFont="1" applyFill="1" applyBorder="1" applyAlignment="1">
      <alignment horizontal="center" vertical="center"/>
    </xf>
    <xf numFmtId="0" fontId="48" fillId="2" borderId="3" xfId="0" applyFont="1" applyFill="1" applyBorder="1" applyAlignment="1">
      <alignment horizontal="center" vertical="center"/>
    </xf>
    <xf numFmtId="0" fontId="48" fillId="2" borderId="4" xfId="0" applyFont="1" applyFill="1" applyBorder="1" applyAlignment="1">
      <alignment horizontal="center" vertical="center"/>
    </xf>
    <xf numFmtId="0" fontId="53" fillId="3" borderId="5" xfId="0" applyFont="1" applyFill="1" applyBorder="1" applyAlignment="1">
      <alignment horizontal="center" vertical="center"/>
    </xf>
    <xf numFmtId="0" fontId="38" fillId="3" borderId="22" xfId="0" applyFont="1" applyFill="1" applyBorder="1" applyAlignment="1">
      <alignment horizontal="center" vertical="center"/>
    </xf>
    <xf numFmtId="0" fontId="5" fillId="10" borderId="21" xfId="0" applyFont="1" applyFill="1" applyBorder="1" applyAlignment="1">
      <alignment horizontal="center" vertical="center"/>
    </xf>
    <xf numFmtId="0" fontId="5" fillId="10" borderId="0" xfId="0" applyFont="1" applyFill="1" applyAlignment="1">
      <alignment horizontal="center" vertical="center"/>
    </xf>
    <xf numFmtId="0" fontId="5" fillId="10" borderId="3" xfId="0" applyFont="1" applyFill="1" applyBorder="1" applyAlignment="1">
      <alignment horizontal="center" vertical="center"/>
    </xf>
    <xf numFmtId="0" fontId="5" fillId="10" borderId="22" xfId="0" applyFont="1" applyFill="1" applyBorder="1" applyAlignment="1">
      <alignment horizontal="center" vertical="center"/>
    </xf>
    <xf numFmtId="0" fontId="5" fillId="10" borderId="4" xfId="0" applyFont="1" applyFill="1" applyBorder="1" applyAlignment="1">
      <alignment horizontal="center" vertical="center"/>
    </xf>
    <xf numFmtId="0" fontId="35" fillId="3" borderId="2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56" fillId="2" borderId="3" xfId="0" applyFont="1" applyFill="1" applyBorder="1" applyAlignment="1">
      <alignment horizontal="center" vertical="center"/>
    </xf>
    <xf numFmtId="0" fontId="56" fillId="2" borderId="0" xfId="0" applyFont="1" applyFill="1" applyAlignment="1">
      <alignment horizontal="center" vertical="center"/>
    </xf>
    <xf numFmtId="0" fontId="56" fillId="2" borderId="4" xfId="0" applyFont="1" applyFill="1" applyBorder="1" applyAlignment="1">
      <alignment horizontal="center" vertical="center"/>
    </xf>
    <xf numFmtId="0" fontId="36" fillId="2" borderId="8" xfId="0" applyFont="1" applyFill="1" applyBorder="1" applyAlignment="1">
      <alignment horizontal="center" vertical="center"/>
    </xf>
    <xf numFmtId="0" fontId="37" fillId="2" borderId="0" xfId="0" applyFont="1" applyFill="1" applyAlignment="1">
      <alignment horizontal="center" vertical="center"/>
    </xf>
    <xf numFmtId="0" fontId="37" fillId="3" borderId="22" xfId="0" applyFont="1" applyFill="1" applyBorder="1" applyAlignment="1">
      <alignment horizontal="center" vertical="center"/>
    </xf>
    <xf numFmtId="0" fontId="37" fillId="2" borderId="22" xfId="0" applyFont="1" applyFill="1" applyBorder="1" applyAlignment="1">
      <alignment horizontal="center" vertical="center"/>
    </xf>
    <xf numFmtId="0" fontId="35" fillId="9" borderId="3" xfId="0" applyFont="1" applyFill="1" applyBorder="1" applyAlignment="1">
      <alignment horizontal="center" vertical="center"/>
    </xf>
    <xf numFmtId="0" fontId="35" fillId="9" borderId="0" xfId="0" applyFont="1" applyFill="1" applyAlignment="1">
      <alignment horizontal="center" vertical="center"/>
    </xf>
    <xf numFmtId="0" fontId="35" fillId="9" borderId="4" xfId="0" applyFont="1" applyFill="1" applyBorder="1" applyAlignment="1">
      <alignment horizontal="center" vertical="center"/>
    </xf>
    <xf numFmtId="0" fontId="59" fillId="2" borderId="3" xfId="0" applyFont="1" applyFill="1" applyBorder="1" applyAlignment="1">
      <alignment horizontal="center" vertical="center"/>
    </xf>
    <xf numFmtId="0" fontId="59" fillId="2" borderId="0" xfId="0" applyFont="1" applyFill="1" applyAlignment="1">
      <alignment horizontal="center" vertical="center"/>
    </xf>
    <xf numFmtId="0" fontId="59" fillId="2" borderId="4" xfId="0" applyFont="1" applyFill="1" applyBorder="1" applyAlignment="1">
      <alignment horizontal="center" vertical="center"/>
    </xf>
    <xf numFmtId="0" fontId="5" fillId="9" borderId="5" xfId="0" applyFont="1" applyFill="1" applyBorder="1" applyAlignment="1">
      <alignment horizontal="center" vertical="center"/>
    </xf>
    <xf numFmtId="0" fontId="5" fillId="9" borderId="8" xfId="0" applyFont="1" applyFill="1" applyBorder="1" applyAlignment="1">
      <alignment horizontal="center" vertical="center"/>
    </xf>
    <xf numFmtId="0" fontId="5" fillId="9" borderId="6" xfId="0" applyFont="1" applyFill="1" applyBorder="1" applyAlignment="1">
      <alignment horizontal="center" vertical="center"/>
    </xf>
    <xf numFmtId="0" fontId="36" fillId="3" borderId="21" xfId="0" applyFont="1" applyFill="1" applyBorder="1" applyAlignment="1">
      <alignment horizontal="center" vertical="center"/>
    </xf>
    <xf numFmtId="0" fontId="37" fillId="9" borderId="3" xfId="0" applyFont="1" applyFill="1" applyBorder="1" applyAlignment="1">
      <alignment horizontal="center" vertical="center"/>
    </xf>
    <xf numFmtId="0" fontId="37" fillId="9" borderId="4"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0" xfId="0" applyFont="1" applyFill="1" applyAlignment="1">
      <alignment horizontal="center" vertical="center"/>
    </xf>
    <xf numFmtId="0" fontId="54" fillId="2" borderId="4" xfId="0" applyFont="1" applyFill="1" applyBorder="1" applyAlignment="1">
      <alignment horizontal="center" vertical="center"/>
    </xf>
    <xf numFmtId="0" fontId="49" fillId="2" borderId="3" xfId="0" applyFont="1" applyFill="1" applyBorder="1" applyAlignment="1">
      <alignment horizontal="center" vertical="center"/>
    </xf>
    <xf numFmtId="0" fontId="49" fillId="2" borderId="4" xfId="0" applyFont="1" applyFill="1" applyBorder="1" applyAlignment="1">
      <alignment horizontal="center" vertical="center"/>
    </xf>
    <xf numFmtId="0" fontId="34" fillId="9" borderId="22" xfId="0" applyFont="1" applyFill="1" applyBorder="1" applyAlignment="1">
      <alignment horizontal="center" vertical="center"/>
    </xf>
    <xf numFmtId="0" fontId="34" fillId="9" borderId="21" xfId="0" applyFont="1" applyFill="1" applyBorder="1" applyAlignment="1">
      <alignment horizontal="center" vertical="center"/>
    </xf>
    <xf numFmtId="0" fontId="37" fillId="9" borderId="0" xfId="0" applyFont="1" applyFill="1" applyAlignment="1">
      <alignment horizontal="center" vertical="center"/>
    </xf>
    <xf numFmtId="0" fontId="37" fillId="9" borderId="22" xfId="0" applyFont="1" applyFill="1" applyBorder="1" applyAlignment="1">
      <alignment horizontal="center" vertical="center"/>
    </xf>
    <xf numFmtId="0" fontId="5" fillId="6" borderId="21" xfId="0" applyFont="1" applyFill="1" applyBorder="1" applyAlignment="1">
      <alignment horizontal="center" vertical="center"/>
    </xf>
    <xf numFmtId="0" fontId="38" fillId="3" borderId="24"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 xfId="0" applyFont="1" applyFill="1" applyBorder="1" applyAlignment="1">
      <alignment horizontal="center" vertical="center"/>
    </xf>
    <xf numFmtId="0" fontId="51" fillId="2" borderId="0" xfId="1" applyFont="1" applyFill="1" applyBorder="1" applyAlignment="1" applyProtection="1">
      <alignment horizontal="right" vertical="center"/>
    </xf>
    <xf numFmtId="0" fontId="51" fillId="2" borderId="22" xfId="1" applyFont="1" applyFill="1" applyBorder="1" applyAlignment="1" applyProtection="1">
      <alignment horizontal="right" vertical="center"/>
    </xf>
    <xf numFmtId="0" fontId="51" fillId="2" borderId="26" xfId="1" applyFont="1" applyFill="1" applyBorder="1" applyAlignment="1" applyProtection="1">
      <alignment horizontal="right" vertical="center"/>
    </xf>
    <xf numFmtId="0" fontId="51" fillId="2" borderId="29" xfId="1" applyFont="1" applyFill="1" applyBorder="1" applyAlignment="1" applyProtection="1">
      <alignment horizontal="right" vertical="center"/>
    </xf>
    <xf numFmtId="0" fontId="34" fillId="3" borderId="5" xfId="0" applyFont="1" applyFill="1" applyBorder="1" applyAlignment="1">
      <alignment horizontal="center" vertical="center"/>
    </xf>
    <xf numFmtId="0" fontId="34" fillId="3" borderId="8" xfId="0" applyFont="1" applyFill="1" applyBorder="1" applyAlignment="1">
      <alignment horizontal="center" vertical="center"/>
    </xf>
    <xf numFmtId="0" fontId="34" fillId="3" borderId="24" xfId="0" applyFont="1" applyFill="1" applyBorder="1" applyAlignment="1">
      <alignment horizontal="center" vertical="center"/>
    </xf>
    <xf numFmtId="0" fontId="0" fillId="0" borderId="22" xfId="0" applyBorder="1" applyAlignment="1">
      <alignment horizontal="center" vertical="center"/>
    </xf>
    <xf numFmtId="0" fontId="0" fillId="2" borderId="4" xfId="0" applyFill="1" applyBorder="1" applyAlignment="1">
      <alignment horizontal="center" vertical="center"/>
    </xf>
    <xf numFmtId="0" fontId="38" fillId="2" borderId="8" xfId="0" applyFont="1" applyFill="1" applyBorder="1" applyAlignment="1">
      <alignment horizontal="center" vertical="center"/>
    </xf>
    <xf numFmtId="0" fontId="38" fillId="2" borderId="24" xfId="0" applyFont="1" applyFill="1" applyBorder="1" applyAlignment="1">
      <alignment horizontal="center" vertical="center"/>
    </xf>
    <xf numFmtId="0" fontId="52" fillId="2" borderId="5" xfId="0" applyFont="1" applyFill="1" applyBorder="1" applyAlignment="1">
      <alignment horizontal="center" vertical="center"/>
    </xf>
    <xf numFmtId="0" fontId="52" fillId="2" borderId="6" xfId="0" applyFont="1" applyFill="1" applyBorder="1" applyAlignment="1">
      <alignment horizontal="center" vertical="center"/>
    </xf>
    <xf numFmtId="0" fontId="34" fillId="11" borderId="5" xfId="0" applyFont="1" applyFill="1" applyBorder="1" applyAlignment="1">
      <alignment horizontal="center" vertical="center"/>
    </xf>
    <xf numFmtId="0" fontId="34" fillId="11" borderId="6" xfId="0" applyFont="1" applyFill="1" applyBorder="1" applyAlignment="1">
      <alignment horizontal="center" vertical="center"/>
    </xf>
    <xf numFmtId="0" fontId="36" fillId="3" borderId="24" xfId="0" applyFont="1" applyFill="1" applyBorder="1" applyAlignment="1">
      <alignment horizontal="center" vertical="center"/>
    </xf>
    <xf numFmtId="0" fontId="34" fillId="11" borderId="3" xfId="0" applyFont="1" applyFill="1" applyBorder="1" applyAlignment="1">
      <alignment horizontal="center" vertical="center"/>
    </xf>
    <xf numFmtId="0" fontId="34" fillId="11" borderId="0" xfId="0" applyFont="1" applyFill="1" applyAlignment="1">
      <alignment horizontal="center" vertical="center"/>
    </xf>
    <xf numFmtId="0" fontId="34" fillId="11" borderId="4" xfId="0" applyFont="1" applyFill="1" applyBorder="1" applyAlignment="1">
      <alignment horizontal="center" vertical="center"/>
    </xf>
    <xf numFmtId="0" fontId="34" fillId="11" borderId="22" xfId="0" applyFont="1" applyFill="1" applyBorder="1" applyAlignment="1">
      <alignment horizontal="center" vertical="center"/>
    </xf>
    <xf numFmtId="0" fontId="0" fillId="2" borderId="0" xfId="0" applyFill="1" applyAlignment="1">
      <alignment horizontal="center" vertical="center"/>
    </xf>
    <xf numFmtId="0" fontId="0" fillId="2" borderId="22" xfId="0" applyFill="1" applyBorder="1" applyAlignment="1">
      <alignment horizontal="center" vertical="center"/>
    </xf>
    <xf numFmtId="0" fontId="34" fillId="11" borderId="8" xfId="0" applyFont="1" applyFill="1" applyBorder="1" applyAlignment="1">
      <alignment horizontal="center" vertical="center"/>
    </xf>
    <xf numFmtId="0" fontId="34" fillId="11" borderId="24" xfId="0" applyFont="1" applyFill="1" applyBorder="1" applyAlignment="1">
      <alignment horizontal="center" vertical="center"/>
    </xf>
    <xf numFmtId="0" fontId="5" fillId="6" borderId="22" xfId="0" applyFont="1" applyFill="1" applyBorder="1" applyAlignment="1">
      <alignment horizontal="center" vertical="center"/>
    </xf>
    <xf numFmtId="0" fontId="39" fillId="3" borderId="21" xfId="0" applyFont="1" applyFill="1" applyBorder="1" applyAlignment="1">
      <alignment horizontal="center" vertical="center"/>
    </xf>
    <xf numFmtId="0" fontId="39" fillId="3" borderId="0" xfId="0" applyFont="1" applyFill="1" applyAlignment="1">
      <alignment horizontal="center" vertical="center"/>
    </xf>
    <xf numFmtId="0" fontId="39" fillId="2" borderId="3" xfId="0" applyFont="1" applyFill="1" applyBorder="1" applyAlignment="1">
      <alignment horizontal="center" vertical="center"/>
    </xf>
    <xf numFmtId="0" fontId="39" fillId="2" borderId="4" xfId="0" applyFont="1" applyFill="1" applyBorder="1" applyAlignment="1">
      <alignment horizontal="center" vertical="center"/>
    </xf>
    <xf numFmtId="0" fontId="60" fillId="2" borderId="3" xfId="0" applyFont="1" applyFill="1" applyBorder="1" applyAlignment="1">
      <alignment horizontal="center" vertical="center"/>
    </xf>
    <xf numFmtId="0" fontId="60" fillId="2" borderId="0" xfId="0" applyFont="1" applyFill="1" applyAlignment="1">
      <alignment horizontal="center" vertical="center"/>
    </xf>
    <xf numFmtId="0" fontId="60" fillId="2" borderId="4" xfId="0" applyFont="1" applyFill="1" applyBorder="1" applyAlignment="1">
      <alignment horizontal="center" vertical="center"/>
    </xf>
    <xf numFmtId="0" fontId="39" fillId="2" borderId="0" xfId="0" applyFont="1" applyFill="1" applyAlignment="1">
      <alignment horizontal="center" vertical="center"/>
    </xf>
    <xf numFmtId="0" fontId="52" fillId="3" borderId="3" xfId="0" applyFont="1" applyFill="1" applyBorder="1" applyAlignment="1">
      <alignment horizontal="center" vertical="center"/>
    </xf>
    <xf numFmtId="0" fontId="52" fillId="3" borderId="0" xfId="0" applyFont="1" applyFill="1" applyAlignment="1">
      <alignment horizontal="center" vertical="center"/>
    </xf>
    <xf numFmtId="0" fontId="52" fillId="3" borderId="22" xfId="0" applyFont="1" applyFill="1" applyBorder="1" applyAlignment="1">
      <alignment horizontal="center" vertical="center"/>
    </xf>
    <xf numFmtId="0" fontId="39" fillId="3" borderId="3" xfId="0" applyFont="1" applyFill="1" applyBorder="1" applyAlignment="1">
      <alignment horizontal="center" vertical="center"/>
    </xf>
    <xf numFmtId="0" fontId="39" fillId="3" borderId="22" xfId="0" applyFont="1" applyFill="1" applyBorder="1" applyAlignment="1">
      <alignment horizontal="center" vertical="center"/>
    </xf>
    <xf numFmtId="0" fontId="62" fillId="2" borderId="3" xfId="0" applyFont="1" applyFill="1" applyBorder="1" applyAlignment="1">
      <alignment horizontal="center" vertical="center"/>
    </xf>
    <xf numFmtId="0" fontId="62" fillId="2" borderId="0" xfId="0" applyFont="1" applyFill="1" applyAlignment="1">
      <alignment horizontal="center" vertical="center"/>
    </xf>
    <xf numFmtId="0" fontId="62"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6" xfId="0" applyFont="1" applyFill="1" applyBorder="1" applyAlignment="1">
      <alignment horizontal="center" vertical="center"/>
    </xf>
    <xf numFmtId="0" fontId="34" fillId="12" borderId="3" xfId="0" applyFont="1" applyFill="1" applyBorder="1" applyAlignment="1">
      <alignment horizontal="center" vertical="center"/>
    </xf>
    <xf numFmtId="0" fontId="34" fillId="12" borderId="4" xfId="0" applyFont="1" applyFill="1" applyBorder="1" applyAlignment="1">
      <alignment horizontal="center" vertical="center"/>
    </xf>
    <xf numFmtId="0" fontId="63" fillId="2" borderId="3" xfId="0" applyFont="1" applyFill="1" applyBorder="1" applyAlignment="1">
      <alignment horizontal="center" vertical="center"/>
    </xf>
    <xf numFmtId="0" fontId="63" fillId="2" borderId="4" xfId="0" applyFont="1" applyFill="1" applyBorder="1" applyAlignment="1">
      <alignment horizontal="center" vertical="center"/>
    </xf>
    <xf numFmtId="0" fontId="34" fillId="12" borderId="0" xfId="0" applyFont="1" applyFill="1" applyAlignment="1">
      <alignment horizontal="center" vertical="center"/>
    </xf>
    <xf numFmtId="0" fontId="5" fillId="12" borderId="3" xfId="0" applyFont="1" applyFill="1" applyBorder="1" applyAlignment="1">
      <alignment horizontal="center" vertical="center"/>
    </xf>
    <xf numFmtId="0" fontId="5" fillId="12" borderId="0" xfId="0" applyFont="1" applyFill="1" applyAlignment="1">
      <alignment horizontal="center" vertical="center"/>
    </xf>
    <xf numFmtId="0" fontId="5" fillId="12" borderId="4" xfId="0" applyFont="1" applyFill="1" applyBorder="1" applyAlignment="1">
      <alignment horizontal="center" vertical="center"/>
    </xf>
    <xf numFmtId="0" fontId="5" fillId="12" borderId="22" xfId="0" applyFont="1" applyFill="1" applyBorder="1" applyAlignment="1">
      <alignment horizontal="center" vertical="center"/>
    </xf>
    <xf numFmtId="0" fontId="34" fillId="12" borderId="22" xfId="0" applyFont="1" applyFill="1" applyBorder="1" applyAlignment="1">
      <alignment horizontal="center" vertical="center"/>
    </xf>
    <xf numFmtId="0" fontId="5" fillId="12" borderId="21" xfId="0" applyFont="1" applyFill="1" applyBorder="1" applyAlignment="1">
      <alignment horizontal="center" vertical="center"/>
    </xf>
    <xf numFmtId="0" fontId="34" fillId="6" borderId="3" xfId="0" applyFont="1" applyFill="1" applyBorder="1" applyAlignment="1">
      <alignment horizontal="center" vertical="center"/>
    </xf>
    <xf numFmtId="0" fontId="34" fillId="6" borderId="4" xfId="0" applyFont="1" applyFill="1" applyBorder="1" applyAlignment="1">
      <alignment horizontal="center" vertical="center"/>
    </xf>
    <xf numFmtId="0" fontId="44" fillId="2" borderId="3" xfId="0" applyFont="1" applyFill="1" applyBorder="1" applyAlignment="1">
      <alignment horizontal="center" vertical="center"/>
    </xf>
    <xf numFmtId="0" fontId="44" fillId="2" borderId="4" xfId="0" applyFont="1" applyFill="1" applyBorder="1" applyAlignment="1">
      <alignment horizontal="center" vertical="center"/>
    </xf>
    <xf numFmtId="0" fontId="61" fillId="3" borderId="3" xfId="0" applyFont="1" applyFill="1" applyBorder="1" applyAlignment="1">
      <alignment horizontal="center" vertical="center"/>
    </xf>
    <xf numFmtId="0" fontId="61" fillId="3" borderId="0" xfId="0" applyFont="1" applyFill="1" applyAlignment="1">
      <alignment horizontal="center" vertical="center"/>
    </xf>
    <xf numFmtId="0" fontId="61" fillId="3" borderId="22" xfId="0" applyFont="1" applyFill="1" applyBorder="1" applyAlignment="1">
      <alignment horizontal="center" vertical="center"/>
    </xf>
    <xf numFmtId="0" fontId="5" fillId="12" borderId="5" xfId="0" applyFont="1" applyFill="1" applyBorder="1" applyAlignment="1">
      <alignment horizontal="center" vertical="center"/>
    </xf>
    <xf numFmtId="0" fontId="5" fillId="12" borderId="8" xfId="0" applyFont="1" applyFill="1" applyBorder="1" applyAlignment="1">
      <alignment horizontal="center" vertical="center"/>
    </xf>
    <xf numFmtId="0" fontId="5" fillId="12" borderId="6"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6" xfId="0" applyFont="1" applyFill="1" applyBorder="1" applyAlignment="1">
      <alignment horizontal="center" vertical="center"/>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39" fillId="2" borderId="8" xfId="0" applyFont="1" applyFill="1" applyBorder="1" applyAlignment="1">
      <alignment horizontal="center" vertical="center"/>
    </xf>
    <xf numFmtId="0" fontId="61" fillId="2" borderId="3" xfId="0" applyFont="1" applyFill="1" applyBorder="1" applyAlignment="1">
      <alignment horizontal="center" vertical="center"/>
    </xf>
    <xf numFmtId="0" fontId="61" fillId="2" borderId="4" xfId="0" applyFont="1" applyFill="1" applyBorder="1" applyAlignment="1">
      <alignment horizontal="center" vertical="center"/>
    </xf>
    <xf numFmtId="0" fontId="61" fillId="2" borderId="0" xfId="0" applyFont="1" applyFill="1" applyAlignment="1">
      <alignment horizontal="center" vertical="center"/>
    </xf>
    <xf numFmtId="0" fontId="65" fillId="3" borderId="3" xfId="0" applyFont="1" applyFill="1" applyBorder="1" applyAlignment="1">
      <alignment horizontal="center" vertical="center"/>
    </xf>
    <xf numFmtId="0" fontId="65" fillId="3" borderId="0" xfId="0" applyFont="1" applyFill="1" applyAlignment="1">
      <alignment horizontal="center" vertical="center"/>
    </xf>
    <xf numFmtId="0" fontId="65" fillId="3" borderId="2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0" xfId="0" applyFont="1" applyFill="1" applyAlignment="1">
      <alignment horizontal="center" vertical="center"/>
    </xf>
    <xf numFmtId="0" fontId="68" fillId="3" borderId="3" xfId="0" applyFont="1" applyFill="1" applyBorder="1" applyAlignment="1">
      <alignment horizontal="center" vertical="center"/>
    </xf>
    <xf numFmtId="0" fontId="68" fillId="3" borderId="0" xfId="0" applyFont="1" applyFill="1" applyAlignment="1">
      <alignment horizontal="center" vertical="center"/>
    </xf>
    <xf numFmtId="0" fontId="68" fillId="3" borderId="22" xfId="0" applyFont="1" applyFill="1" applyBorder="1" applyAlignment="1">
      <alignment horizontal="center" vertical="center"/>
    </xf>
    <xf numFmtId="0" fontId="68" fillId="3" borderId="21" xfId="0" applyFont="1" applyFill="1" applyBorder="1" applyAlignment="1">
      <alignment horizontal="center" vertical="center"/>
    </xf>
    <xf numFmtId="0" fontId="5" fillId="11" borderId="3" xfId="0" applyFont="1" applyFill="1" applyBorder="1" applyAlignment="1">
      <alignment horizontal="center" vertical="center"/>
    </xf>
    <xf numFmtId="0" fontId="5" fillId="11" borderId="4" xfId="0" applyFont="1" applyFill="1" applyBorder="1" applyAlignment="1">
      <alignment horizontal="center" vertical="center"/>
    </xf>
    <xf numFmtId="0" fontId="5" fillId="11" borderId="0" xfId="0" applyFont="1" applyFill="1" applyAlignment="1">
      <alignment horizontal="center" vertical="center"/>
    </xf>
    <xf numFmtId="0" fontId="5" fillId="11" borderId="22" xfId="0" applyFont="1" applyFill="1" applyBorder="1" applyAlignment="1">
      <alignment horizontal="center" vertical="center"/>
    </xf>
    <xf numFmtId="0" fontId="34" fillId="6" borderId="0" xfId="0" applyFont="1" applyFill="1" applyAlignment="1">
      <alignment horizontal="center" vertical="center"/>
    </xf>
    <xf numFmtId="0" fontId="54" fillId="8" borderId="3" xfId="0" applyFont="1" applyFill="1" applyBorder="1" applyAlignment="1">
      <alignment horizontal="center" vertical="center"/>
    </xf>
    <xf numFmtId="0" fontId="54" fillId="8" borderId="0" xfId="0" applyFont="1" applyFill="1" applyAlignment="1">
      <alignment horizontal="center" vertical="center"/>
    </xf>
    <xf numFmtId="0" fontId="54" fillId="8" borderId="4"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34" fillId="8" borderId="3" xfId="0" applyFont="1" applyFill="1" applyBorder="1" applyAlignment="1">
      <alignment horizontal="center" vertical="center"/>
    </xf>
    <xf numFmtId="0" fontId="34" fillId="8" borderId="0" xfId="0" applyFont="1" applyFill="1" applyAlignment="1">
      <alignment horizontal="center" vertical="center"/>
    </xf>
    <xf numFmtId="0" fontId="34" fillId="8" borderId="4" xfId="0" applyFont="1" applyFill="1" applyBorder="1" applyAlignment="1">
      <alignment horizontal="center" vertical="center"/>
    </xf>
    <xf numFmtId="0" fontId="5" fillId="8" borderId="5"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6" xfId="0" applyFont="1" applyFill="1" applyBorder="1" applyAlignment="1">
      <alignment horizontal="center" vertical="center"/>
    </xf>
    <xf numFmtId="0" fontId="46" fillId="3" borderId="21" xfId="0" applyFont="1" applyFill="1" applyBorder="1" applyAlignment="1">
      <alignment horizontal="center" vertical="center"/>
    </xf>
    <xf numFmtId="0" fontId="46" fillId="3" borderId="0" xfId="0" applyFont="1" applyFill="1" applyAlignment="1">
      <alignment horizontal="center" vertical="center"/>
    </xf>
    <xf numFmtId="0" fontId="60" fillId="3" borderId="3" xfId="0" applyFont="1" applyFill="1" applyBorder="1" applyAlignment="1">
      <alignment horizontal="center" vertical="center"/>
    </xf>
    <xf numFmtId="0" fontId="60" fillId="3" borderId="0" xfId="0" applyFont="1" applyFill="1" applyAlignment="1">
      <alignment horizontal="center" vertical="center"/>
    </xf>
    <xf numFmtId="0" fontId="60" fillId="3" borderId="22" xfId="0" applyFont="1" applyFill="1" applyBorder="1" applyAlignment="1">
      <alignment horizontal="center" vertical="center"/>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60" fillId="2" borderId="5" xfId="0" applyFont="1" applyFill="1" applyBorder="1" applyAlignment="1">
      <alignment horizontal="center" vertical="center"/>
    </xf>
    <xf numFmtId="0" fontId="60" fillId="2" borderId="6" xfId="0" applyFont="1" applyFill="1" applyBorder="1" applyAlignment="1">
      <alignment horizontal="center" vertical="center"/>
    </xf>
    <xf numFmtId="0" fontId="46" fillId="8" borderId="3" xfId="0" applyFont="1" applyFill="1" applyBorder="1" applyAlignment="1">
      <alignment horizontal="center" vertical="center"/>
    </xf>
    <xf numFmtId="0" fontId="46" fillId="8" borderId="0" xfId="0" applyFont="1" applyFill="1" applyAlignment="1">
      <alignment horizontal="center" vertical="center"/>
    </xf>
    <xf numFmtId="0" fontId="46" fillId="8" borderId="22" xfId="0" applyFont="1" applyFill="1" applyBorder="1" applyAlignment="1">
      <alignment horizontal="center" vertical="center"/>
    </xf>
    <xf numFmtId="0" fontId="34" fillId="3" borderId="3" xfId="0" quotePrefix="1" applyFont="1" applyFill="1" applyBorder="1" applyAlignment="1">
      <alignment horizontal="center" vertical="center"/>
    </xf>
    <xf numFmtId="0" fontId="61" fillId="11" borderId="3" xfId="0" applyFont="1" applyFill="1" applyBorder="1" applyAlignment="1">
      <alignment horizontal="center" vertical="center"/>
    </xf>
    <xf numFmtId="0" fontId="61" fillId="11" borderId="0" xfId="0" applyFont="1" applyFill="1" applyAlignment="1">
      <alignment horizontal="center" vertical="center"/>
    </xf>
    <xf numFmtId="0" fontId="61" fillId="11" borderId="4" xfId="0" applyFont="1" applyFill="1" applyBorder="1" applyAlignment="1">
      <alignment horizontal="center" vertical="center"/>
    </xf>
    <xf numFmtId="0" fontId="34" fillId="9" borderId="5" xfId="0" applyFont="1" applyFill="1" applyBorder="1" applyAlignment="1">
      <alignment horizontal="center" vertical="center"/>
    </xf>
    <xf numFmtId="0" fontId="34" fillId="9" borderId="8" xfId="0" applyFont="1" applyFill="1" applyBorder="1" applyAlignment="1">
      <alignment horizontal="center" vertical="center"/>
    </xf>
    <xf numFmtId="0" fontId="34" fillId="9" borderId="6" xfId="0" applyFont="1" applyFill="1" applyBorder="1" applyAlignment="1">
      <alignment horizontal="center" vertical="center"/>
    </xf>
    <xf numFmtId="0" fontId="66" fillId="3" borderId="21" xfId="0" applyFont="1" applyFill="1" applyBorder="1" applyAlignment="1">
      <alignment horizontal="center" vertical="center"/>
    </xf>
    <xf numFmtId="0" fontId="66" fillId="3" borderId="0" xfId="0" applyFont="1" applyFill="1" applyAlignment="1">
      <alignment horizontal="center" vertical="center"/>
    </xf>
    <xf numFmtId="0" fontId="5" fillId="11" borderId="21" xfId="0" applyFont="1" applyFill="1" applyBorder="1" applyAlignment="1">
      <alignment horizontal="center" vertical="center"/>
    </xf>
    <xf numFmtId="0" fontId="5" fillId="11" borderId="5" xfId="0" applyFont="1" applyFill="1" applyBorder="1" applyAlignment="1">
      <alignment horizontal="center" vertical="center"/>
    </xf>
    <xf numFmtId="0" fontId="5" fillId="11" borderId="8" xfId="0" applyFont="1" applyFill="1" applyBorder="1" applyAlignment="1">
      <alignment horizontal="center" vertical="center"/>
    </xf>
    <xf numFmtId="0" fontId="5" fillId="11" borderId="6"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3" borderId="3" xfId="0" applyFont="1" applyFill="1" applyBorder="1" applyAlignment="1">
      <alignment horizontal="center" vertical="center"/>
    </xf>
    <xf numFmtId="0" fontId="66" fillId="3" borderId="22" xfId="0" applyFont="1" applyFill="1" applyBorder="1" applyAlignment="1">
      <alignment horizontal="center" vertical="center"/>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6" fillId="2" borderId="0" xfId="0" applyFont="1" applyFill="1" applyAlignment="1">
      <alignment horizontal="center" vertical="center"/>
    </xf>
    <xf numFmtId="0" fontId="34" fillId="6" borderId="22" xfId="0" applyFont="1" applyFill="1" applyBorder="1" applyAlignment="1">
      <alignment horizontal="center" vertical="center"/>
    </xf>
    <xf numFmtId="0" fontId="34" fillId="11" borderId="21" xfId="0" applyFont="1" applyFill="1" applyBorder="1" applyAlignment="1">
      <alignment horizontal="center" vertical="center"/>
    </xf>
    <xf numFmtId="0" fontId="60" fillId="3" borderId="21" xfId="0" applyFont="1" applyFill="1" applyBorder="1" applyAlignment="1">
      <alignment horizontal="center" vertical="center"/>
    </xf>
    <xf numFmtId="0" fontId="70" fillId="3" borderId="21" xfId="0" applyFont="1" applyFill="1" applyBorder="1" applyAlignment="1">
      <alignment horizontal="center" vertical="center"/>
    </xf>
    <xf numFmtId="0" fontId="70" fillId="3" borderId="0" xfId="0" applyFont="1" applyFill="1" applyAlignment="1">
      <alignment horizontal="center" vertical="center"/>
    </xf>
    <xf numFmtId="0" fontId="5" fillId="6" borderId="8" xfId="0" applyFont="1" applyFill="1" applyBorder="1" applyAlignment="1">
      <alignment horizontal="center" vertical="center"/>
    </xf>
    <xf numFmtId="0" fontId="5" fillId="6" borderId="6"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8" xfId="0" applyFont="1" applyFill="1" applyBorder="1" applyAlignment="1">
      <alignment horizontal="center" vertical="center"/>
    </xf>
    <xf numFmtId="0" fontId="68" fillId="2" borderId="6" xfId="0" applyFont="1" applyFill="1" applyBorder="1" applyAlignment="1">
      <alignment horizontal="center" vertical="center"/>
    </xf>
    <xf numFmtId="0" fontId="34" fillId="6" borderId="21" xfId="0" applyFont="1" applyFill="1" applyBorder="1" applyAlignment="1">
      <alignment horizontal="center" vertical="center"/>
    </xf>
    <xf numFmtId="0" fontId="5" fillId="6" borderId="24" xfId="0" applyFont="1" applyFill="1" applyBorder="1" applyAlignment="1">
      <alignment horizontal="center" vertical="center"/>
    </xf>
    <xf numFmtId="0" fontId="77" fillId="6" borderId="3" xfId="0" applyFont="1" applyFill="1" applyBorder="1" applyAlignment="1">
      <alignment horizontal="center" vertical="center"/>
    </xf>
    <xf numFmtId="0" fontId="77" fillId="6" borderId="0" xfId="0" applyFont="1" applyFill="1" applyAlignment="1">
      <alignment horizontal="center" vertical="center"/>
    </xf>
    <xf numFmtId="0" fontId="77" fillId="6" borderId="4" xfId="0" applyFont="1" applyFill="1" applyBorder="1" applyAlignment="1">
      <alignment horizontal="center" vertical="center"/>
    </xf>
    <xf numFmtId="0" fontId="34" fillId="5" borderId="3" xfId="0" applyFont="1" applyFill="1" applyBorder="1" applyAlignment="1">
      <alignment horizontal="center" vertical="center"/>
    </xf>
    <xf numFmtId="0" fontId="34" fillId="5" borderId="0" xfId="0" applyFont="1" applyFill="1" applyAlignment="1">
      <alignment horizontal="center" vertical="center"/>
    </xf>
    <xf numFmtId="0" fontId="34" fillId="5" borderId="22" xfId="0" applyFont="1" applyFill="1" applyBorder="1" applyAlignment="1">
      <alignment horizontal="center" vertical="center"/>
    </xf>
    <xf numFmtId="0" fontId="46" fillId="3" borderId="3" xfId="0" applyFont="1" applyFill="1" applyBorder="1" applyAlignment="1">
      <alignment horizontal="center" vertical="center"/>
    </xf>
    <xf numFmtId="0" fontId="46" fillId="3" borderId="22" xfId="0" applyFont="1" applyFill="1" applyBorder="1" applyAlignment="1">
      <alignment horizontal="center" vertical="center"/>
    </xf>
    <xf numFmtId="0" fontId="34" fillId="5" borderId="4" xfId="0" applyFont="1" applyFill="1" applyBorder="1" applyAlignment="1">
      <alignment horizontal="center" vertical="center"/>
    </xf>
    <xf numFmtId="0" fontId="35" fillId="3" borderId="24" xfId="0" applyFont="1" applyFill="1" applyBorder="1" applyAlignment="1">
      <alignment horizontal="center" vertical="center"/>
    </xf>
    <xf numFmtId="0" fontId="72" fillId="3" borderId="3" xfId="0" applyFont="1" applyFill="1" applyBorder="1" applyAlignment="1">
      <alignment horizontal="center" vertical="center"/>
    </xf>
    <xf numFmtId="0" fontId="72" fillId="3" borderId="0" xfId="0" applyFont="1" applyFill="1" applyAlignment="1">
      <alignment horizontal="center" vertical="center"/>
    </xf>
    <xf numFmtId="0" fontId="72" fillId="3" borderId="2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0" xfId="0" applyFont="1" applyFill="1" applyAlignment="1">
      <alignment horizontal="center" vertical="center"/>
    </xf>
    <xf numFmtId="0" fontId="72" fillId="3" borderId="21" xfId="0" applyFont="1" applyFill="1" applyBorder="1" applyAlignment="1">
      <alignment horizontal="center" vertical="center"/>
    </xf>
    <xf numFmtId="0" fontId="34" fillId="2" borderId="24" xfId="0" applyFont="1" applyFill="1" applyBorder="1" applyAlignment="1">
      <alignment horizontal="center" vertical="center"/>
    </xf>
    <xf numFmtId="0" fontId="37" fillId="5" borderId="3" xfId="0" applyFont="1" applyFill="1" applyBorder="1" applyAlignment="1">
      <alignment horizontal="center" vertical="center"/>
    </xf>
    <xf numFmtId="0" fontId="37" fillId="5" borderId="0" xfId="0" applyFont="1" applyFill="1" applyAlignment="1">
      <alignment horizontal="center" vertical="center"/>
    </xf>
    <xf numFmtId="0" fontId="37" fillId="5" borderId="4"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0" xfId="0" applyFont="1" applyFill="1" applyAlignment="1">
      <alignment horizontal="center" vertical="center"/>
    </xf>
    <xf numFmtId="0" fontId="46" fillId="6" borderId="4" xfId="0" applyFont="1" applyFill="1" applyBorder="1" applyAlignment="1">
      <alignment horizontal="center" vertical="center"/>
    </xf>
    <xf numFmtId="0" fontId="34" fillId="5" borderId="5" xfId="0" applyFont="1" applyFill="1" applyBorder="1" applyAlignment="1">
      <alignment horizontal="center" vertical="center"/>
    </xf>
    <xf numFmtId="0" fontId="34" fillId="5" borderId="8" xfId="0" applyFont="1" applyFill="1" applyBorder="1" applyAlignment="1">
      <alignment horizontal="center" vertical="center"/>
    </xf>
    <xf numFmtId="0" fontId="34" fillId="5" borderId="6" xfId="0" applyFont="1" applyFill="1" applyBorder="1" applyAlignment="1">
      <alignment horizontal="center" vertical="center"/>
    </xf>
    <xf numFmtId="0" fontId="37" fillId="3" borderId="21" xfId="0" applyFont="1" applyFill="1" applyBorder="1" applyAlignment="1">
      <alignment horizontal="center" vertical="center"/>
    </xf>
    <xf numFmtId="0" fontId="34" fillId="5" borderId="21" xfId="0" applyFont="1" applyFill="1" applyBorder="1" applyAlignment="1">
      <alignment horizontal="center" vertical="center"/>
    </xf>
    <xf numFmtId="0" fontId="73" fillId="6" borderId="3" xfId="0" applyFont="1" applyFill="1" applyBorder="1" applyAlignment="1">
      <alignment horizontal="center" vertical="center"/>
    </xf>
    <xf numFmtId="0" fontId="73" fillId="6" borderId="4" xfId="0" applyFont="1" applyFill="1" applyBorder="1" applyAlignment="1">
      <alignment horizontal="center" vertical="center"/>
    </xf>
    <xf numFmtId="0" fontId="73" fillId="3" borderId="21" xfId="0" applyFont="1" applyFill="1" applyBorder="1" applyAlignment="1">
      <alignment horizontal="center" vertical="center"/>
    </xf>
    <xf numFmtId="0" fontId="73" fillId="3" borderId="0" xfId="0" applyFont="1" applyFill="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3" borderId="3" xfId="0" applyFont="1" applyFill="1" applyBorder="1" applyAlignment="1">
      <alignment horizontal="center" vertical="center"/>
    </xf>
    <xf numFmtId="0" fontId="73" fillId="3" borderId="22" xfId="0" applyFont="1" applyFill="1" applyBorder="1" applyAlignment="1">
      <alignment horizontal="center" vertical="center"/>
    </xf>
    <xf numFmtId="0" fontId="73" fillId="2" borderId="0" xfId="0" applyFont="1" applyFill="1" applyAlignment="1">
      <alignment horizontal="center" vertical="center"/>
    </xf>
    <xf numFmtId="0" fontId="73" fillId="6" borderId="21" xfId="0" applyFont="1" applyFill="1" applyBorder="1" applyAlignment="1">
      <alignment horizontal="center" vertical="center"/>
    </xf>
    <xf numFmtId="0" fontId="73" fillId="6" borderId="0" xfId="0" applyFont="1" applyFill="1" applyAlignment="1">
      <alignment horizontal="center" vertical="center"/>
    </xf>
    <xf numFmtId="0" fontId="76" fillId="2" borderId="3" xfId="0" applyFont="1" applyFill="1" applyBorder="1" applyAlignment="1">
      <alignment horizontal="center" vertical="center"/>
    </xf>
    <xf numFmtId="0" fontId="76" fillId="2" borderId="4"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35" fillId="2" borderId="8" xfId="0" applyFont="1" applyFill="1" applyBorder="1" applyAlignment="1">
      <alignment horizontal="center" vertical="center"/>
    </xf>
    <xf numFmtId="0" fontId="46" fillId="2" borderId="5" xfId="0" applyFont="1" applyFill="1" applyBorder="1" applyAlignment="1">
      <alignment horizontal="center" vertical="center"/>
    </xf>
    <xf numFmtId="0" fontId="46" fillId="2" borderId="8" xfId="0" applyFont="1" applyFill="1" applyBorder="1" applyAlignment="1">
      <alignment horizontal="center" vertical="center"/>
    </xf>
    <xf numFmtId="0" fontId="46" fillId="2" borderId="6"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34" fillId="6" borderId="5" xfId="0" applyFont="1" applyFill="1" applyBorder="1" applyAlignment="1">
      <alignment horizontal="center" vertical="center"/>
    </xf>
    <xf numFmtId="0" fontId="34" fillId="6" borderId="8" xfId="0" applyFont="1" applyFill="1" applyBorder="1" applyAlignment="1">
      <alignment horizontal="center" vertical="center"/>
    </xf>
    <xf numFmtId="0" fontId="34" fillId="6" borderId="6" xfId="0" applyFont="1" applyFill="1" applyBorder="1" applyAlignment="1">
      <alignment horizontal="center" vertical="center"/>
    </xf>
    <xf numFmtId="0" fontId="34" fillId="13" borderId="3" xfId="0" applyFont="1" applyFill="1" applyBorder="1" applyAlignment="1">
      <alignment horizontal="center" vertical="center"/>
    </xf>
    <xf numFmtId="0" fontId="34" fillId="13" borderId="4" xfId="0" applyFont="1" applyFill="1" applyBorder="1" applyAlignment="1">
      <alignment horizontal="center" vertical="center"/>
    </xf>
    <xf numFmtId="0" fontId="74" fillId="3" borderId="3" xfId="0" applyFont="1" applyFill="1" applyBorder="1" applyAlignment="1">
      <alignment horizontal="center" vertical="center"/>
    </xf>
    <xf numFmtId="0" fontId="74" fillId="3" borderId="0" xfId="0" applyFont="1" applyFill="1" applyAlignment="1">
      <alignment horizontal="center" vertical="center"/>
    </xf>
    <xf numFmtId="0" fontId="74" fillId="3" borderId="22" xfId="0" applyFont="1" applyFill="1" applyBorder="1" applyAlignment="1">
      <alignment horizontal="center" vertical="center"/>
    </xf>
    <xf numFmtId="0" fontId="52" fillId="3" borderId="21" xfId="0" applyFont="1" applyFill="1" applyBorder="1" applyAlignment="1">
      <alignment horizontal="center" vertical="center"/>
    </xf>
    <xf numFmtId="0" fontId="63" fillId="3" borderId="3" xfId="0" applyFont="1" applyFill="1" applyBorder="1" applyAlignment="1">
      <alignment horizontal="center" vertical="center"/>
    </xf>
    <xf numFmtId="0" fontId="63" fillId="3" borderId="0" xfId="0" applyFont="1" applyFill="1" applyAlignment="1">
      <alignment horizontal="center" vertical="center"/>
    </xf>
    <xf numFmtId="0" fontId="63" fillId="3" borderId="22" xfId="0" applyFont="1" applyFill="1" applyBorder="1" applyAlignment="1">
      <alignment horizontal="center" vertical="center"/>
    </xf>
  </cellXfs>
  <cellStyles count="3">
    <cellStyle name="Hyperkobling" xfId="1" builtinId="8" customBuiltin="1"/>
    <cellStyle name="Komma" xfId="2" builtinId="3"/>
    <cellStyle name="Normal" xfId="0" builtinId="0" customBuiltin="1"/>
  </cellStyles>
  <dxfs count="328">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D7EAFF"/>
      <rgbColor rgb="00FAC8D7"/>
      <rgbColor rgb="00F3F0E4"/>
      <rgbColor rgb="00E4E8F3"/>
      <rgbColor rgb="001849B5"/>
      <rgbColor rgb="0036ACA2"/>
      <rgbColor rgb="00F0BA00"/>
      <rgbColor rgb="00BCC5E1"/>
      <rgbColor rgb="008394C9"/>
      <rgbColor rgb="003B4E87"/>
      <rgbColor rgb="0087743B"/>
      <rgbColor rgb="00B2B2B2"/>
      <rgbColor rgb="00003366"/>
      <rgbColor rgb="00109618"/>
      <rgbColor rgb="00085108"/>
      <rgbColor rgb="00635100"/>
      <rgbColor rgb="00273359"/>
      <rgbColor rgb="00E1D8BC"/>
      <rgbColor rgb="00594C27"/>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ertex42.com/calendars/?utm_source=ms&amp;utm_medium=file&amp;utm_campaign=office&amp;utm_content=logo"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581023</xdr:colOff>
      <xdr:row>20</xdr:row>
      <xdr:rowOff>0</xdr:rowOff>
    </xdr:from>
    <xdr:to>
      <xdr:col>2</xdr:col>
      <xdr:colOff>1562098</xdr:colOff>
      <xdr:row>21</xdr:row>
      <xdr:rowOff>142875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3" y="5695950"/>
          <a:ext cx="1905000" cy="428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88900</xdr:colOff>
      <xdr:row>0</xdr:row>
      <xdr:rowOff>107950</xdr:rowOff>
    </xdr:from>
    <xdr:to>
      <xdr:col>25</xdr:col>
      <xdr:colOff>76200</xdr:colOff>
      <xdr:row>7</xdr:row>
      <xdr:rowOff>45418</xdr:rowOff>
    </xdr:to>
    <xdr:pic>
      <xdr:nvPicPr>
        <xdr:cNvPr id="3" name="Bilde 2">
          <a:extLst>
            <a:ext uri="{FF2B5EF4-FFF2-40B4-BE49-F238E27FC236}">
              <a16:creationId xmlns:a16="http://schemas.microsoft.com/office/drawing/2014/main" id="{4E1EE075-5170-4417-8BB5-E5778D8F8C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8800" y="107950"/>
          <a:ext cx="2152650" cy="8391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88900</xdr:colOff>
      <xdr:row>0</xdr:row>
      <xdr:rowOff>95250</xdr:rowOff>
    </xdr:from>
    <xdr:to>
      <xdr:col>25</xdr:col>
      <xdr:colOff>76200</xdr:colOff>
      <xdr:row>7</xdr:row>
      <xdr:rowOff>29543</xdr:rowOff>
    </xdr:to>
    <xdr:pic>
      <xdr:nvPicPr>
        <xdr:cNvPr id="3" name="Bilde 2">
          <a:extLst>
            <a:ext uri="{FF2B5EF4-FFF2-40B4-BE49-F238E27FC236}">
              <a16:creationId xmlns:a16="http://schemas.microsoft.com/office/drawing/2014/main" id="{A5CFB4E8-1BFE-403E-802B-D2C1DBD1F5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8800" y="95250"/>
          <a:ext cx="2152650" cy="8391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76200</xdr:colOff>
      <xdr:row>0</xdr:row>
      <xdr:rowOff>101600</xdr:rowOff>
    </xdr:from>
    <xdr:to>
      <xdr:col>25</xdr:col>
      <xdr:colOff>63500</xdr:colOff>
      <xdr:row>7</xdr:row>
      <xdr:rowOff>39068</xdr:rowOff>
    </xdr:to>
    <xdr:pic>
      <xdr:nvPicPr>
        <xdr:cNvPr id="3" name="Bilde 2">
          <a:extLst>
            <a:ext uri="{FF2B5EF4-FFF2-40B4-BE49-F238E27FC236}">
              <a16:creationId xmlns:a16="http://schemas.microsoft.com/office/drawing/2014/main" id="{C1DFA254-8193-4517-8310-08CC7F3354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96100" y="101600"/>
          <a:ext cx="2152650" cy="8391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88900</xdr:colOff>
      <xdr:row>0</xdr:row>
      <xdr:rowOff>101600</xdr:rowOff>
    </xdr:from>
    <xdr:to>
      <xdr:col>25</xdr:col>
      <xdr:colOff>76200</xdr:colOff>
      <xdr:row>7</xdr:row>
      <xdr:rowOff>39068</xdr:rowOff>
    </xdr:to>
    <xdr:pic>
      <xdr:nvPicPr>
        <xdr:cNvPr id="3" name="Bilde 2">
          <a:extLst>
            <a:ext uri="{FF2B5EF4-FFF2-40B4-BE49-F238E27FC236}">
              <a16:creationId xmlns:a16="http://schemas.microsoft.com/office/drawing/2014/main" id="{8FEA58C4-CBE1-4AB6-904F-752A755B6E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8800" y="101600"/>
          <a:ext cx="2152650" cy="8391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82550</xdr:colOff>
      <xdr:row>0</xdr:row>
      <xdr:rowOff>101600</xdr:rowOff>
    </xdr:from>
    <xdr:to>
      <xdr:col>25</xdr:col>
      <xdr:colOff>66675</xdr:colOff>
      <xdr:row>7</xdr:row>
      <xdr:rowOff>39068</xdr:rowOff>
    </xdr:to>
    <xdr:pic>
      <xdr:nvPicPr>
        <xdr:cNvPr id="3" name="Bilde 2">
          <a:extLst>
            <a:ext uri="{FF2B5EF4-FFF2-40B4-BE49-F238E27FC236}">
              <a16:creationId xmlns:a16="http://schemas.microsoft.com/office/drawing/2014/main" id="{DBEC7FA8-903C-46F9-AE3F-88AD8A789E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2450" y="101600"/>
          <a:ext cx="2152650" cy="8391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95250</xdr:colOff>
      <xdr:row>0</xdr:row>
      <xdr:rowOff>114300</xdr:rowOff>
    </xdr:from>
    <xdr:to>
      <xdr:col>25</xdr:col>
      <xdr:colOff>85725</xdr:colOff>
      <xdr:row>7</xdr:row>
      <xdr:rowOff>48593</xdr:rowOff>
    </xdr:to>
    <xdr:pic>
      <xdr:nvPicPr>
        <xdr:cNvPr id="3" name="Bilde 2">
          <a:extLst>
            <a:ext uri="{FF2B5EF4-FFF2-40B4-BE49-F238E27FC236}">
              <a16:creationId xmlns:a16="http://schemas.microsoft.com/office/drawing/2014/main" id="{42805EAD-C469-4D2F-975E-91EBE5B7EB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5150" y="114300"/>
          <a:ext cx="2152650" cy="8391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101600</xdr:colOff>
      <xdr:row>0</xdr:row>
      <xdr:rowOff>107950</xdr:rowOff>
    </xdr:from>
    <xdr:to>
      <xdr:col>25</xdr:col>
      <xdr:colOff>82550</xdr:colOff>
      <xdr:row>7</xdr:row>
      <xdr:rowOff>45418</xdr:rowOff>
    </xdr:to>
    <xdr:pic>
      <xdr:nvPicPr>
        <xdr:cNvPr id="3" name="Bilde 2">
          <a:extLst>
            <a:ext uri="{FF2B5EF4-FFF2-40B4-BE49-F238E27FC236}">
              <a16:creationId xmlns:a16="http://schemas.microsoft.com/office/drawing/2014/main" id="{25F568F3-7ECB-4D29-8E7A-4FBD46F51E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1500" y="107950"/>
          <a:ext cx="2152650" cy="8391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196850</xdr:colOff>
      <xdr:row>0</xdr:row>
      <xdr:rowOff>174625</xdr:rowOff>
    </xdr:from>
    <xdr:to>
      <xdr:col>25</xdr:col>
      <xdr:colOff>47364</xdr:colOff>
      <xdr:row>7</xdr:row>
      <xdr:rowOff>20494</xdr:rowOff>
    </xdr:to>
    <xdr:pic>
      <xdr:nvPicPr>
        <xdr:cNvPr id="4" name="Bilde 3">
          <a:extLst>
            <a:ext uri="{FF2B5EF4-FFF2-40B4-BE49-F238E27FC236}">
              <a16:creationId xmlns:a16="http://schemas.microsoft.com/office/drawing/2014/main" id="{CDF16988-2129-4C25-BC91-44861EB48F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8450" y="174625"/>
          <a:ext cx="3654164" cy="7475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177800</xdr:colOff>
      <xdr:row>0</xdr:row>
      <xdr:rowOff>139700</xdr:rowOff>
    </xdr:from>
    <xdr:to>
      <xdr:col>25</xdr:col>
      <xdr:colOff>28314</xdr:colOff>
      <xdr:row>6</xdr:row>
      <xdr:rowOff>99869</xdr:rowOff>
    </xdr:to>
    <xdr:pic>
      <xdr:nvPicPr>
        <xdr:cNvPr id="4" name="Bilde 3">
          <a:extLst>
            <a:ext uri="{FF2B5EF4-FFF2-40B4-BE49-F238E27FC236}">
              <a16:creationId xmlns:a16="http://schemas.microsoft.com/office/drawing/2014/main" id="{C51E246E-4B6B-4FA0-962F-CE5A6673BE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9400" y="139700"/>
          <a:ext cx="3654164" cy="7475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238125</xdr:colOff>
      <xdr:row>0</xdr:row>
      <xdr:rowOff>111124</xdr:rowOff>
    </xdr:from>
    <xdr:to>
      <xdr:col>25</xdr:col>
      <xdr:colOff>88639</xdr:colOff>
      <xdr:row>6</xdr:row>
      <xdr:rowOff>71293</xdr:rowOff>
    </xdr:to>
    <xdr:pic>
      <xdr:nvPicPr>
        <xdr:cNvPr id="4" name="Bilde 3">
          <a:extLst>
            <a:ext uri="{FF2B5EF4-FFF2-40B4-BE49-F238E27FC236}">
              <a16:creationId xmlns:a16="http://schemas.microsoft.com/office/drawing/2014/main" id="{55B0441D-8E80-3619-12C8-CB1340AE78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9725" y="111124"/>
          <a:ext cx="3654164" cy="7475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76201</xdr:colOff>
      <xdr:row>0</xdr:row>
      <xdr:rowOff>57151</xdr:rowOff>
    </xdr:from>
    <xdr:to>
      <xdr:col>25</xdr:col>
      <xdr:colOff>63501</xdr:colOff>
      <xdr:row>7</xdr:row>
      <xdr:rowOff>85091</xdr:rowOff>
    </xdr:to>
    <xdr:pic>
      <xdr:nvPicPr>
        <xdr:cNvPr id="3" name="Bilde 2">
          <a:extLst>
            <a:ext uri="{FF2B5EF4-FFF2-40B4-BE49-F238E27FC236}">
              <a16:creationId xmlns:a16="http://schemas.microsoft.com/office/drawing/2014/main" id="{63AD9239-408E-4627-B130-E5159C5708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24651" y="57151"/>
          <a:ext cx="2324100" cy="93599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193675</xdr:colOff>
      <xdr:row>0</xdr:row>
      <xdr:rowOff>76200</xdr:rowOff>
    </xdr:from>
    <xdr:to>
      <xdr:col>25</xdr:col>
      <xdr:colOff>44189</xdr:colOff>
      <xdr:row>6</xdr:row>
      <xdr:rowOff>36369</xdr:rowOff>
    </xdr:to>
    <xdr:pic>
      <xdr:nvPicPr>
        <xdr:cNvPr id="4" name="Bilde 3">
          <a:extLst>
            <a:ext uri="{FF2B5EF4-FFF2-40B4-BE49-F238E27FC236}">
              <a16:creationId xmlns:a16="http://schemas.microsoft.com/office/drawing/2014/main" id="{1EDDB8DE-B6D7-43B0-A135-37D54792A2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5275" y="76200"/>
          <a:ext cx="3654164" cy="7475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219075</xdr:colOff>
      <xdr:row>0</xdr:row>
      <xdr:rowOff>117475</xdr:rowOff>
    </xdr:from>
    <xdr:to>
      <xdr:col>25</xdr:col>
      <xdr:colOff>69589</xdr:colOff>
      <xdr:row>6</xdr:row>
      <xdr:rowOff>77644</xdr:rowOff>
    </xdr:to>
    <xdr:pic>
      <xdr:nvPicPr>
        <xdr:cNvPr id="4" name="Bilde 3">
          <a:extLst>
            <a:ext uri="{FF2B5EF4-FFF2-40B4-BE49-F238E27FC236}">
              <a16:creationId xmlns:a16="http://schemas.microsoft.com/office/drawing/2014/main" id="{C1432B7A-226C-4BBB-99F5-C94600D28B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00675" y="117475"/>
          <a:ext cx="3654164" cy="7475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180975</xdr:colOff>
      <xdr:row>0</xdr:row>
      <xdr:rowOff>111125</xdr:rowOff>
    </xdr:from>
    <xdr:to>
      <xdr:col>25</xdr:col>
      <xdr:colOff>31489</xdr:colOff>
      <xdr:row>6</xdr:row>
      <xdr:rowOff>71294</xdr:rowOff>
    </xdr:to>
    <xdr:pic>
      <xdr:nvPicPr>
        <xdr:cNvPr id="4" name="Bilde 3">
          <a:extLst>
            <a:ext uri="{FF2B5EF4-FFF2-40B4-BE49-F238E27FC236}">
              <a16:creationId xmlns:a16="http://schemas.microsoft.com/office/drawing/2014/main" id="{1EE7FFAE-0D9D-4B3B-8BB1-9F3C9B90FD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2575" y="111125"/>
          <a:ext cx="3654164" cy="7475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196850</xdr:colOff>
      <xdr:row>0</xdr:row>
      <xdr:rowOff>95250</xdr:rowOff>
    </xdr:from>
    <xdr:to>
      <xdr:col>25</xdr:col>
      <xdr:colOff>47364</xdr:colOff>
      <xdr:row>6</xdr:row>
      <xdr:rowOff>55419</xdr:rowOff>
    </xdr:to>
    <xdr:pic>
      <xdr:nvPicPr>
        <xdr:cNvPr id="4" name="Bilde 3">
          <a:extLst>
            <a:ext uri="{FF2B5EF4-FFF2-40B4-BE49-F238E27FC236}">
              <a16:creationId xmlns:a16="http://schemas.microsoft.com/office/drawing/2014/main" id="{252DBAB5-ECCA-4319-BB09-3E7E3B07BD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8450" y="95250"/>
          <a:ext cx="3654164" cy="7475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187325</xdr:colOff>
      <xdr:row>0</xdr:row>
      <xdr:rowOff>98425</xdr:rowOff>
    </xdr:from>
    <xdr:to>
      <xdr:col>25</xdr:col>
      <xdr:colOff>37839</xdr:colOff>
      <xdr:row>6</xdr:row>
      <xdr:rowOff>58594</xdr:rowOff>
    </xdr:to>
    <xdr:pic>
      <xdr:nvPicPr>
        <xdr:cNvPr id="4" name="Bilde 3">
          <a:extLst>
            <a:ext uri="{FF2B5EF4-FFF2-40B4-BE49-F238E27FC236}">
              <a16:creationId xmlns:a16="http://schemas.microsoft.com/office/drawing/2014/main" id="{D52673B0-D9DC-482B-B432-E9A7046C6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8925" y="98425"/>
          <a:ext cx="3654164" cy="7475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180975</xdr:colOff>
      <xdr:row>0</xdr:row>
      <xdr:rowOff>66675</xdr:rowOff>
    </xdr:from>
    <xdr:to>
      <xdr:col>25</xdr:col>
      <xdr:colOff>31489</xdr:colOff>
      <xdr:row>6</xdr:row>
      <xdr:rowOff>26844</xdr:rowOff>
    </xdr:to>
    <xdr:pic>
      <xdr:nvPicPr>
        <xdr:cNvPr id="4" name="Bilde 3">
          <a:extLst>
            <a:ext uri="{FF2B5EF4-FFF2-40B4-BE49-F238E27FC236}">
              <a16:creationId xmlns:a16="http://schemas.microsoft.com/office/drawing/2014/main" id="{347B6D4E-5655-489F-A99E-0E72C203C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2575" y="66675"/>
          <a:ext cx="3654164" cy="747569"/>
        </a:xfrm>
        <a:prstGeom prst="rect">
          <a:avLst/>
        </a:prstGeom>
      </xdr:spPr>
    </xdr:pic>
    <xdr:clientData/>
  </xdr:twoCellAnchor>
  <xdr:twoCellAnchor editAs="oneCell">
    <xdr:from>
      <xdr:col>0</xdr:col>
      <xdr:colOff>70000</xdr:colOff>
      <xdr:row>45</xdr:row>
      <xdr:rowOff>74084</xdr:rowOff>
    </xdr:from>
    <xdr:to>
      <xdr:col>22</xdr:col>
      <xdr:colOff>103350</xdr:colOff>
      <xdr:row>77</xdr:row>
      <xdr:rowOff>68782</xdr:rowOff>
    </xdr:to>
    <xdr:pic>
      <xdr:nvPicPr>
        <xdr:cNvPr id="3" name="Bilde 2">
          <a:extLst>
            <a:ext uri="{FF2B5EF4-FFF2-40B4-BE49-F238E27FC236}">
              <a16:creationId xmlns:a16="http://schemas.microsoft.com/office/drawing/2014/main" id="{E97A32DC-347D-C6E1-63D9-316788812E9C}"/>
            </a:ext>
          </a:extLst>
        </xdr:cNvPr>
        <xdr:cNvPicPr>
          <a:picLocks noChangeAspect="1"/>
        </xdr:cNvPicPr>
      </xdr:nvPicPr>
      <xdr:blipFill>
        <a:blip xmlns:r="http://schemas.openxmlformats.org/officeDocument/2006/relationships" r:embed="rId2"/>
        <a:stretch>
          <a:fillRect/>
        </a:stretch>
      </xdr:blipFill>
      <xdr:spPr>
        <a:xfrm>
          <a:off x="70000" y="7535334"/>
          <a:ext cx="8480967" cy="507152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193675</xdr:colOff>
      <xdr:row>0</xdr:row>
      <xdr:rowOff>76200</xdr:rowOff>
    </xdr:from>
    <xdr:to>
      <xdr:col>25</xdr:col>
      <xdr:colOff>44189</xdr:colOff>
      <xdr:row>6</xdr:row>
      <xdr:rowOff>36369</xdr:rowOff>
    </xdr:to>
    <xdr:pic>
      <xdr:nvPicPr>
        <xdr:cNvPr id="4" name="Bilde 3">
          <a:extLst>
            <a:ext uri="{FF2B5EF4-FFF2-40B4-BE49-F238E27FC236}">
              <a16:creationId xmlns:a16="http://schemas.microsoft.com/office/drawing/2014/main" id="{E87C20BC-CAC3-46EA-BA83-74AB56A954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5275" y="76200"/>
          <a:ext cx="3654164" cy="7475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212725</xdr:colOff>
      <xdr:row>0</xdr:row>
      <xdr:rowOff>82550</xdr:rowOff>
    </xdr:from>
    <xdr:to>
      <xdr:col>25</xdr:col>
      <xdr:colOff>66414</xdr:colOff>
      <xdr:row>6</xdr:row>
      <xdr:rowOff>45894</xdr:rowOff>
    </xdr:to>
    <xdr:pic>
      <xdr:nvPicPr>
        <xdr:cNvPr id="4" name="Bilde 3">
          <a:extLst>
            <a:ext uri="{FF2B5EF4-FFF2-40B4-BE49-F238E27FC236}">
              <a16:creationId xmlns:a16="http://schemas.microsoft.com/office/drawing/2014/main" id="{D18AC023-9AE4-4BEB-B897-1AE328E346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4325" y="82550"/>
          <a:ext cx="3654164" cy="7475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234950</xdr:colOff>
      <xdr:row>0</xdr:row>
      <xdr:rowOff>88900</xdr:rowOff>
    </xdr:from>
    <xdr:to>
      <xdr:col>25</xdr:col>
      <xdr:colOff>88639</xdr:colOff>
      <xdr:row>6</xdr:row>
      <xdr:rowOff>45894</xdr:rowOff>
    </xdr:to>
    <xdr:pic>
      <xdr:nvPicPr>
        <xdr:cNvPr id="4" name="Bilde 3">
          <a:extLst>
            <a:ext uri="{FF2B5EF4-FFF2-40B4-BE49-F238E27FC236}">
              <a16:creationId xmlns:a16="http://schemas.microsoft.com/office/drawing/2014/main" id="{B51174DB-A3F3-4BAE-BB82-512E46F983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6550" y="88900"/>
          <a:ext cx="3654164" cy="7475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209550</xdr:colOff>
      <xdr:row>0</xdr:row>
      <xdr:rowOff>107950</xdr:rowOff>
    </xdr:from>
    <xdr:to>
      <xdr:col>25</xdr:col>
      <xdr:colOff>60064</xdr:colOff>
      <xdr:row>6</xdr:row>
      <xdr:rowOff>68119</xdr:rowOff>
    </xdr:to>
    <xdr:pic>
      <xdr:nvPicPr>
        <xdr:cNvPr id="4" name="Bilde 3">
          <a:extLst>
            <a:ext uri="{FF2B5EF4-FFF2-40B4-BE49-F238E27FC236}">
              <a16:creationId xmlns:a16="http://schemas.microsoft.com/office/drawing/2014/main" id="{5086D6F9-E880-4BFA-801B-506F7EBCC5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1150" y="107950"/>
          <a:ext cx="3654164" cy="7475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53975</xdr:colOff>
      <xdr:row>0</xdr:row>
      <xdr:rowOff>44450</xdr:rowOff>
    </xdr:from>
    <xdr:to>
      <xdr:col>25</xdr:col>
      <xdr:colOff>47625</xdr:colOff>
      <xdr:row>7</xdr:row>
      <xdr:rowOff>78740</xdr:rowOff>
    </xdr:to>
    <xdr:pic>
      <xdr:nvPicPr>
        <xdr:cNvPr id="2" name="Bilde 1">
          <a:extLst>
            <a:ext uri="{FF2B5EF4-FFF2-40B4-BE49-F238E27FC236}">
              <a16:creationId xmlns:a16="http://schemas.microsoft.com/office/drawing/2014/main" id="{A14ED75E-666D-4162-B89F-A23DE70156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02425" y="44450"/>
          <a:ext cx="2327275" cy="93916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225425</xdr:colOff>
      <xdr:row>0</xdr:row>
      <xdr:rowOff>95250</xdr:rowOff>
    </xdr:from>
    <xdr:to>
      <xdr:col>25</xdr:col>
      <xdr:colOff>75939</xdr:colOff>
      <xdr:row>6</xdr:row>
      <xdr:rowOff>55419</xdr:rowOff>
    </xdr:to>
    <xdr:pic>
      <xdr:nvPicPr>
        <xdr:cNvPr id="4" name="Bilde 3">
          <a:extLst>
            <a:ext uri="{FF2B5EF4-FFF2-40B4-BE49-F238E27FC236}">
              <a16:creationId xmlns:a16="http://schemas.microsoft.com/office/drawing/2014/main" id="{E28358EE-1946-46D7-A713-45D0EE838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07025" y="95250"/>
          <a:ext cx="3654164" cy="7475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225425</xdr:colOff>
      <xdr:row>0</xdr:row>
      <xdr:rowOff>79375</xdr:rowOff>
    </xdr:from>
    <xdr:to>
      <xdr:col>25</xdr:col>
      <xdr:colOff>75939</xdr:colOff>
      <xdr:row>6</xdr:row>
      <xdr:rowOff>39544</xdr:rowOff>
    </xdr:to>
    <xdr:pic>
      <xdr:nvPicPr>
        <xdr:cNvPr id="5" name="Bilde 4">
          <a:extLst>
            <a:ext uri="{FF2B5EF4-FFF2-40B4-BE49-F238E27FC236}">
              <a16:creationId xmlns:a16="http://schemas.microsoft.com/office/drawing/2014/main" id="{646A1F44-602B-4C44-AA71-676295B7B0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07025" y="79375"/>
          <a:ext cx="3654164" cy="7475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44450</xdr:colOff>
      <xdr:row>0</xdr:row>
      <xdr:rowOff>44450</xdr:rowOff>
    </xdr:from>
    <xdr:to>
      <xdr:col>25</xdr:col>
      <xdr:colOff>34925</xdr:colOff>
      <xdr:row>7</xdr:row>
      <xdr:rowOff>75565</xdr:rowOff>
    </xdr:to>
    <xdr:pic>
      <xdr:nvPicPr>
        <xdr:cNvPr id="2" name="Bilde 1">
          <a:extLst>
            <a:ext uri="{FF2B5EF4-FFF2-40B4-BE49-F238E27FC236}">
              <a16:creationId xmlns:a16="http://schemas.microsoft.com/office/drawing/2014/main" id="{518B887C-BE51-48DB-82C1-53BB26123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2900" y="44450"/>
          <a:ext cx="2324100" cy="9359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95250</xdr:colOff>
      <xdr:row>0</xdr:row>
      <xdr:rowOff>95250</xdr:rowOff>
    </xdr:from>
    <xdr:to>
      <xdr:col>25</xdr:col>
      <xdr:colOff>82550</xdr:colOff>
      <xdr:row>7</xdr:row>
      <xdr:rowOff>26368</xdr:rowOff>
    </xdr:to>
    <xdr:pic>
      <xdr:nvPicPr>
        <xdr:cNvPr id="3" name="Bilde 2">
          <a:extLst>
            <a:ext uri="{FF2B5EF4-FFF2-40B4-BE49-F238E27FC236}">
              <a16:creationId xmlns:a16="http://schemas.microsoft.com/office/drawing/2014/main" id="{28BF6AD2-5293-4A3B-A2DF-64FF728A8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5150" y="95250"/>
          <a:ext cx="2152650" cy="8391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101600</xdr:colOff>
      <xdr:row>0</xdr:row>
      <xdr:rowOff>95250</xdr:rowOff>
    </xdr:from>
    <xdr:to>
      <xdr:col>25</xdr:col>
      <xdr:colOff>85725</xdr:colOff>
      <xdr:row>7</xdr:row>
      <xdr:rowOff>29543</xdr:rowOff>
    </xdr:to>
    <xdr:pic>
      <xdr:nvPicPr>
        <xdr:cNvPr id="3" name="Bilde 2">
          <a:extLst>
            <a:ext uri="{FF2B5EF4-FFF2-40B4-BE49-F238E27FC236}">
              <a16:creationId xmlns:a16="http://schemas.microsoft.com/office/drawing/2014/main" id="{136375B6-BCAF-4267-8911-84FA852263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1500" y="95250"/>
          <a:ext cx="2152650" cy="8391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95250</xdr:colOff>
      <xdr:row>0</xdr:row>
      <xdr:rowOff>95250</xdr:rowOff>
    </xdr:from>
    <xdr:to>
      <xdr:col>25</xdr:col>
      <xdr:colOff>82550</xdr:colOff>
      <xdr:row>7</xdr:row>
      <xdr:rowOff>26368</xdr:rowOff>
    </xdr:to>
    <xdr:pic>
      <xdr:nvPicPr>
        <xdr:cNvPr id="3" name="Bilde 2">
          <a:extLst>
            <a:ext uri="{FF2B5EF4-FFF2-40B4-BE49-F238E27FC236}">
              <a16:creationId xmlns:a16="http://schemas.microsoft.com/office/drawing/2014/main" id="{7540B0C0-DE15-47CE-BED4-664619AF98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5150" y="95250"/>
          <a:ext cx="2152650" cy="8391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82550</xdr:colOff>
      <xdr:row>0</xdr:row>
      <xdr:rowOff>88900</xdr:rowOff>
    </xdr:from>
    <xdr:to>
      <xdr:col>25</xdr:col>
      <xdr:colOff>66675</xdr:colOff>
      <xdr:row>7</xdr:row>
      <xdr:rowOff>29543</xdr:rowOff>
    </xdr:to>
    <xdr:pic>
      <xdr:nvPicPr>
        <xdr:cNvPr id="3" name="Bilde 2">
          <a:extLst>
            <a:ext uri="{FF2B5EF4-FFF2-40B4-BE49-F238E27FC236}">
              <a16:creationId xmlns:a16="http://schemas.microsoft.com/office/drawing/2014/main" id="{EDA06F69-C2D8-4B40-859D-1E533E1F7A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2450" y="88900"/>
          <a:ext cx="2152650" cy="8391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95250</xdr:colOff>
      <xdr:row>0</xdr:row>
      <xdr:rowOff>82550</xdr:rowOff>
    </xdr:from>
    <xdr:to>
      <xdr:col>25</xdr:col>
      <xdr:colOff>85725</xdr:colOff>
      <xdr:row>7</xdr:row>
      <xdr:rowOff>20018</xdr:rowOff>
    </xdr:to>
    <xdr:pic>
      <xdr:nvPicPr>
        <xdr:cNvPr id="3" name="Bilde 2">
          <a:extLst>
            <a:ext uri="{FF2B5EF4-FFF2-40B4-BE49-F238E27FC236}">
              <a16:creationId xmlns:a16="http://schemas.microsoft.com/office/drawing/2014/main" id="{B71D5B6A-6AD4-4319-A525-39D8D90E8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5150" y="82550"/>
          <a:ext cx="2152650" cy="83916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text" TargetMode="External"/><Relationship Id="rId2" Type="http://schemas.openxmlformats.org/officeDocument/2006/relationships/hyperlink" Target="https://www.vertex42.com/calendars/?utm_source=ms&amp;utm_medium=file&amp;utm_campaign=office&amp;utm_content=url" TargetMode="External"/><Relationship Id="rId1" Type="http://schemas.openxmlformats.org/officeDocument/2006/relationships/hyperlink" Target="https://www.vertex42.com/calendar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3.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4.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5.xm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6.xm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7.xm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8.xm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9.xml"/><Relationship Id="rId4"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0.xml"/><Relationship Id="rId4"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1.xml"/><Relationship Id="rId4"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2.xml"/><Relationship Id="rId4"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3.xml"/><Relationship Id="rId4"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4.xml"/><Relationship Id="rId4"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5.xml"/><Relationship Id="rId4"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6.xm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7.xml"/><Relationship Id="rId4"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8.xm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19.xml"/><Relationship Id="rId4"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0.xml"/><Relationship Id="rId4"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1.xml"/><Relationship Id="rId4"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2.xml"/><Relationship Id="rId4"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3.xml"/><Relationship Id="rId4"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4.xml"/><Relationship Id="rId4"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5.xml"/><Relationship Id="rId4"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6.xml"/><Relationship Id="rId4"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7.xml"/><Relationship Id="rId4"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8.xml"/><Relationship Id="rId4"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9.xml"/><Relationship Id="rId4"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30.xml"/><Relationship Id="rId4"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31.xml"/><Relationship Id="rId4"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1"/>
  <sheetViews>
    <sheetView showGridLines="0" workbookViewId="0">
      <selection activeCell="D1" sqref="D1"/>
    </sheetView>
  </sheetViews>
  <sheetFormatPr baseColWidth="10" defaultColWidth="9.08984375" defaultRowHeight="13" x14ac:dyDescent="0.3"/>
  <cols>
    <col min="1" max="1" width="8.6328125" style="11" customWidth="1"/>
    <col min="2" max="2" width="5.08984375" style="11" customWidth="1"/>
    <col min="3" max="3" width="24.36328125" style="11" customWidth="1"/>
    <col min="4" max="4" width="12.90625" style="11" customWidth="1"/>
    <col min="5" max="5" width="22" style="11" customWidth="1"/>
    <col min="6" max="6" width="16.6328125" style="11" customWidth="1"/>
    <col min="7" max="16384" width="9.08984375" style="11"/>
  </cols>
  <sheetData>
    <row r="1" spans="1:6" s="12" customFormat="1" ht="36" customHeight="1" x14ac:dyDescent="0.3">
      <c r="A1" s="22" t="s">
        <v>2</v>
      </c>
      <c r="B1" s="23"/>
      <c r="C1" s="23"/>
      <c r="D1" s="23"/>
      <c r="E1" s="23"/>
      <c r="F1" s="24" t="s">
        <v>19</v>
      </c>
    </row>
    <row r="2" spans="1:6" ht="17.25" customHeight="1" x14ac:dyDescent="0.3">
      <c r="A2" s="13"/>
      <c r="F2" s="7"/>
    </row>
    <row r="3" spans="1:6" x14ac:dyDescent="0.3">
      <c r="A3" s="13"/>
      <c r="F3" s="14"/>
    </row>
    <row r="4" spans="1:6" ht="22.5" customHeight="1" x14ac:dyDescent="0.45">
      <c r="A4" s="13"/>
      <c r="B4" s="18" t="s">
        <v>11</v>
      </c>
      <c r="C4" s="19"/>
      <c r="D4" s="19"/>
      <c r="E4" s="19"/>
      <c r="F4" s="14"/>
    </row>
    <row r="5" spans="1:6" ht="22.5" customHeight="1" x14ac:dyDescent="0.45">
      <c r="A5" s="13"/>
      <c r="B5" s="19"/>
      <c r="C5" s="20" t="s">
        <v>1</v>
      </c>
      <c r="D5" s="21">
        <v>2020</v>
      </c>
      <c r="E5" s="19"/>
      <c r="F5" s="14"/>
    </row>
    <row r="6" spans="1:6" ht="22.5" customHeight="1" x14ac:dyDescent="0.45">
      <c r="A6" s="13"/>
      <c r="B6" s="19"/>
      <c r="C6" s="19"/>
      <c r="D6" s="19"/>
      <c r="E6" s="19"/>
      <c r="F6" s="14"/>
    </row>
    <row r="7" spans="1:6" ht="22.5" customHeight="1" x14ac:dyDescent="0.45">
      <c r="A7" s="13"/>
      <c r="B7" s="19"/>
      <c r="C7" s="20" t="s">
        <v>3</v>
      </c>
      <c r="D7" s="21">
        <v>6</v>
      </c>
      <c r="E7" s="40" t="s">
        <v>6</v>
      </c>
      <c r="F7" s="14"/>
    </row>
    <row r="8" spans="1:6" ht="22.5" customHeight="1" x14ac:dyDescent="0.45">
      <c r="A8" s="13"/>
      <c r="B8" s="19"/>
      <c r="C8" s="19"/>
      <c r="D8" s="19"/>
      <c r="E8" s="19"/>
      <c r="F8" s="14"/>
    </row>
    <row r="9" spans="1:6" ht="22.5" customHeight="1" x14ac:dyDescent="0.45">
      <c r="A9" s="13"/>
      <c r="B9" s="18" t="s">
        <v>12</v>
      </c>
      <c r="C9" s="19"/>
      <c r="D9" s="19"/>
      <c r="E9" s="19"/>
      <c r="F9" s="14"/>
    </row>
    <row r="10" spans="1:6" ht="22.5" customHeight="1" x14ac:dyDescent="0.45">
      <c r="A10" s="13"/>
      <c r="B10" s="19"/>
      <c r="C10" s="20" t="s">
        <v>4</v>
      </c>
      <c r="D10" s="21">
        <v>2</v>
      </c>
      <c r="E10" s="40" t="s">
        <v>5</v>
      </c>
      <c r="F10" s="14"/>
    </row>
    <row r="11" spans="1:6" ht="22.5" customHeight="1" x14ac:dyDescent="0.45">
      <c r="A11" s="13"/>
      <c r="B11" s="19"/>
      <c r="C11" s="19"/>
      <c r="D11" s="19"/>
      <c r="E11" s="19"/>
      <c r="F11" s="14"/>
    </row>
    <row r="12" spans="1:6" ht="22.5" customHeight="1" x14ac:dyDescent="0.45">
      <c r="A12" s="13"/>
      <c r="B12" s="18" t="s">
        <v>14</v>
      </c>
      <c r="C12" s="19"/>
      <c r="D12" s="19"/>
      <c r="E12" s="19"/>
      <c r="F12" s="14"/>
    </row>
    <row r="13" spans="1:6" ht="22.5" customHeight="1" x14ac:dyDescent="0.45">
      <c r="A13" s="13"/>
      <c r="B13" s="19"/>
      <c r="C13" s="39" t="s">
        <v>7</v>
      </c>
      <c r="D13" s="19"/>
      <c r="E13" s="19"/>
      <c r="F13" s="14"/>
    </row>
    <row r="14" spans="1:6" ht="22.5" customHeight="1" x14ac:dyDescent="0.45">
      <c r="A14" s="13"/>
      <c r="B14" s="19"/>
      <c r="C14" s="19"/>
      <c r="D14" s="19"/>
      <c r="E14" s="19"/>
      <c r="F14" s="14"/>
    </row>
    <row r="15" spans="1:6" ht="22.5" customHeight="1" x14ac:dyDescent="0.45">
      <c r="A15" s="13"/>
      <c r="B15" s="18" t="s">
        <v>15</v>
      </c>
      <c r="C15" s="19"/>
      <c r="D15" s="19"/>
      <c r="E15" s="19"/>
      <c r="F15" s="14"/>
    </row>
    <row r="16" spans="1:6" ht="22.5" customHeight="1" x14ac:dyDescent="0.45">
      <c r="A16" s="13"/>
      <c r="B16" s="19"/>
      <c r="C16" s="19"/>
      <c r="D16" s="19"/>
      <c r="E16" s="19"/>
      <c r="F16" s="14"/>
    </row>
    <row r="17" spans="1:6" ht="22.5" customHeight="1" x14ac:dyDescent="0.45">
      <c r="A17" s="13"/>
      <c r="B17" s="18" t="s">
        <v>16</v>
      </c>
      <c r="C17" s="19"/>
      <c r="D17" s="19"/>
      <c r="E17" s="19"/>
      <c r="F17" s="14"/>
    </row>
    <row r="18" spans="1:6" ht="22.5" customHeight="1" x14ac:dyDescent="0.3">
      <c r="A18" s="13"/>
      <c r="C18" s="39" t="s">
        <v>17</v>
      </c>
      <c r="F18" s="14"/>
    </row>
    <row r="19" spans="1:6" ht="22.5" customHeight="1" x14ac:dyDescent="0.3">
      <c r="A19" s="13"/>
      <c r="F19" s="14"/>
    </row>
    <row r="20" spans="1:6" ht="22.5" customHeight="1" x14ac:dyDescent="0.3">
      <c r="A20" s="13"/>
      <c r="F20" s="14"/>
    </row>
    <row r="21" spans="1:6" ht="22.5" customHeight="1" x14ac:dyDescent="0.3">
      <c r="A21" s="13"/>
      <c r="F21" s="14"/>
    </row>
    <row r="22" spans="1:6" ht="15" customHeight="1" x14ac:dyDescent="0.3">
      <c r="A22" s="13"/>
      <c r="F22" s="14"/>
    </row>
    <row r="23" spans="1:6" ht="15.5" x14ac:dyDescent="0.35">
      <c r="A23" s="13"/>
      <c r="B23" s="160" t="s">
        <v>13</v>
      </c>
      <c r="C23" s="160"/>
      <c r="D23" s="160"/>
      <c r="E23" s="160"/>
      <c r="F23" s="14"/>
    </row>
    <row r="24" spans="1:6" ht="14.5" x14ac:dyDescent="0.35">
      <c r="A24" s="13"/>
      <c r="B24" s="158" t="s">
        <v>8</v>
      </c>
      <c r="C24" s="158"/>
      <c r="D24" s="158"/>
      <c r="E24" s="158"/>
      <c r="F24" s="14"/>
    </row>
    <row r="25" spans="1:6" x14ac:dyDescent="0.3">
      <c r="A25" s="13"/>
      <c r="F25" s="14"/>
    </row>
    <row r="26" spans="1:6" ht="15.5" x14ac:dyDescent="0.35">
      <c r="A26" s="13"/>
      <c r="B26" s="41" t="s">
        <v>10</v>
      </c>
      <c r="F26" s="14"/>
    </row>
    <row r="27" spans="1:6" ht="57.75" customHeight="1" x14ac:dyDescent="0.3">
      <c r="A27" s="13"/>
      <c r="B27" s="159" t="s">
        <v>18</v>
      </c>
      <c r="C27" s="159"/>
      <c r="D27" s="159"/>
      <c r="E27" s="159"/>
      <c r="F27" s="14"/>
    </row>
    <row r="28" spans="1:6" ht="22.5" customHeight="1" x14ac:dyDescent="0.3">
      <c r="A28" s="13"/>
      <c r="B28" s="42"/>
      <c r="C28" s="42"/>
      <c r="D28" s="42"/>
      <c r="E28" s="42"/>
      <c r="F28" s="14"/>
    </row>
    <row r="29" spans="1:6" ht="22.5" customHeight="1" x14ac:dyDescent="0.3">
      <c r="A29" s="13"/>
      <c r="B29" s="42"/>
      <c r="C29" s="42"/>
      <c r="D29" s="42"/>
      <c r="E29" s="42"/>
      <c r="F29" s="14"/>
    </row>
    <row r="30" spans="1:6" ht="22.5" customHeight="1" x14ac:dyDescent="0.3">
      <c r="A30" s="13"/>
      <c r="B30" s="42"/>
      <c r="C30" s="42"/>
      <c r="D30" s="42"/>
      <c r="E30" s="42"/>
      <c r="F30" s="14"/>
    </row>
    <row r="31" spans="1:6" x14ac:dyDescent="0.3">
      <c r="A31" s="15"/>
      <c r="B31" s="16"/>
      <c r="C31" s="16"/>
      <c r="D31" s="16"/>
      <c r="E31" s="16"/>
      <c r="F31" s="17"/>
    </row>
  </sheetData>
  <mergeCells count="3">
    <mergeCell ref="B24:E24"/>
    <mergeCell ref="B27:E27"/>
    <mergeCell ref="B23:E23"/>
  </mergeCells>
  <hyperlinks>
    <hyperlink ref="B24" r:id="rId1" xr:uid="{00000000-0004-0000-0000-000000000000}"/>
    <hyperlink ref="B24:E24" r:id="rId2" display="https://www.vertex42.com/calendars/" xr:uid="{00000000-0004-0000-0000-000001000000}"/>
    <hyperlink ref="B23" r:id="rId3" xr:uid="{00000000-0004-0000-0000-000002000000}"/>
  </hyperlinks>
  <printOptions horizontalCentered="1"/>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45"/>
  <sheetViews>
    <sheetView showGridLines="0" topLeftCell="A10" zoomScale="80" zoomScaleNormal="80" workbookViewId="0">
      <selection activeCell="K29" sqref="K29:R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161">
        <f>DATE(Setup!D5,Setup!D7+5,1)</f>
        <v>44136</v>
      </c>
      <c r="B1" s="161"/>
      <c r="C1" s="161"/>
      <c r="D1" s="161"/>
      <c r="E1" s="161"/>
      <c r="F1" s="161"/>
      <c r="G1" s="161"/>
      <c r="H1" s="161"/>
      <c r="I1" s="25"/>
      <c r="J1" s="25"/>
      <c r="K1" s="162">
        <f>DATE(YEAR(A1),MONTH(A1)-1,1)</f>
        <v>44105</v>
      </c>
      <c r="L1" s="162"/>
      <c r="M1" s="162"/>
      <c r="N1" s="162"/>
      <c r="O1" s="162"/>
      <c r="P1" s="162"/>
      <c r="Q1" s="162"/>
      <c r="S1" s="162">
        <f>DATE(YEAR(A1),MONTH(A1)+1,1)</f>
        <v>44166</v>
      </c>
      <c r="T1" s="162"/>
      <c r="U1" s="162"/>
      <c r="V1" s="162"/>
      <c r="W1" s="162"/>
      <c r="X1" s="162"/>
      <c r="Y1" s="162"/>
    </row>
    <row r="2" spans="1:27" s="3" customFormat="1" ht="11.25" customHeight="1" x14ac:dyDescent="0.3">
      <c r="A2" s="161"/>
      <c r="B2" s="161"/>
      <c r="C2" s="161"/>
      <c r="D2" s="161"/>
      <c r="E2" s="161"/>
      <c r="F2" s="161"/>
      <c r="G2" s="161"/>
      <c r="H2" s="161"/>
      <c r="I2" s="25"/>
      <c r="J2" s="25"/>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row>
    <row r="3" spans="1:27" s="4" customFormat="1" ht="9" customHeight="1" x14ac:dyDescent="0.2">
      <c r="A3" s="161"/>
      <c r="B3" s="161"/>
      <c r="C3" s="161"/>
      <c r="D3" s="161"/>
      <c r="E3" s="161"/>
      <c r="F3" s="161"/>
      <c r="G3" s="161"/>
      <c r="H3" s="161"/>
      <c r="I3" s="25"/>
      <c r="J3" s="25"/>
      <c r="K3" s="36" t="str">
        <f t="shared" ref="K3:Q8" si="0">IF(MONTH($K$1)&lt;&gt;MONTH($K$1-(WEEKDAY($K$1,1)-(start_day-1))-IF((WEEKDAY($K$1,1)-(start_day-1))&lt;=0,7,0)+(ROW(K3)-ROW($K$3))*7+(COLUMN(K3)-COLUMN($K$3)+1)),"",$K$1-(WEEKDAY($K$1,1)-(start_day-1))-IF((WEEKDAY($K$1,1)-(start_day-1))&lt;=0,7,0)+(ROW(K3)-ROW($K$3))*7+(COLUMN(K3)-COLUMN($K$3)+1))</f>
        <v/>
      </c>
      <c r="L3" s="36" t="str">
        <f t="shared" si="0"/>
        <v/>
      </c>
      <c r="M3" s="36" t="str">
        <f t="shared" si="0"/>
        <v/>
      </c>
      <c r="N3" s="36">
        <f t="shared" si="0"/>
        <v>44105</v>
      </c>
      <c r="O3" s="36">
        <f t="shared" si="0"/>
        <v>44106</v>
      </c>
      <c r="P3" s="36">
        <f t="shared" si="0"/>
        <v>44107</v>
      </c>
      <c r="Q3" s="36">
        <f t="shared" si="0"/>
        <v>44108</v>
      </c>
      <c r="R3" s="3"/>
      <c r="S3" s="36" t="str">
        <f t="shared" ref="S3:Y8" si="1">IF(MONTH($S$1)&lt;&gt;MONTH($S$1-(WEEKDAY($S$1,1)-(start_day-1))-IF((WEEKDAY($S$1,1)-(start_day-1))&lt;=0,7,0)+(ROW(S3)-ROW($S$3))*7+(COLUMN(S3)-COLUMN($S$3)+1)),"",$S$1-(WEEKDAY($S$1,1)-(start_day-1))-IF((WEEKDAY($S$1,1)-(start_day-1))&lt;=0,7,0)+(ROW(S3)-ROW($S$3))*7+(COLUMN(S3)-COLUMN($S$3)+1))</f>
        <v/>
      </c>
      <c r="T3" s="36">
        <f t="shared" si="1"/>
        <v>44166</v>
      </c>
      <c r="U3" s="36">
        <f t="shared" si="1"/>
        <v>44167</v>
      </c>
      <c r="V3" s="36">
        <f t="shared" si="1"/>
        <v>44168</v>
      </c>
      <c r="W3" s="36">
        <f t="shared" si="1"/>
        <v>44169</v>
      </c>
      <c r="X3" s="36">
        <f t="shared" si="1"/>
        <v>44170</v>
      </c>
      <c r="Y3" s="36">
        <f t="shared" si="1"/>
        <v>44171</v>
      </c>
    </row>
    <row r="4" spans="1:27" s="4" customFormat="1" ht="9" customHeight="1" x14ac:dyDescent="0.2">
      <c r="A4" s="161"/>
      <c r="B4" s="161"/>
      <c r="C4" s="161"/>
      <c r="D4" s="161"/>
      <c r="E4" s="161"/>
      <c r="F4" s="161"/>
      <c r="G4" s="161"/>
      <c r="H4" s="161"/>
      <c r="I4" s="25"/>
      <c r="J4" s="25"/>
      <c r="K4" s="36">
        <f t="shared" si="0"/>
        <v>44109</v>
      </c>
      <c r="L4" s="36">
        <f t="shared" si="0"/>
        <v>44110</v>
      </c>
      <c r="M4" s="36">
        <f t="shared" si="0"/>
        <v>44111</v>
      </c>
      <c r="N4" s="36">
        <f t="shared" si="0"/>
        <v>44112</v>
      </c>
      <c r="O4" s="36">
        <f t="shared" si="0"/>
        <v>44113</v>
      </c>
      <c r="P4" s="36">
        <f t="shared" si="0"/>
        <v>44114</v>
      </c>
      <c r="Q4" s="36">
        <f t="shared" si="0"/>
        <v>44115</v>
      </c>
      <c r="R4" s="3"/>
      <c r="S4" s="36">
        <f t="shared" si="1"/>
        <v>44172</v>
      </c>
      <c r="T4" s="36">
        <f t="shared" si="1"/>
        <v>44173</v>
      </c>
      <c r="U4" s="36">
        <f t="shared" si="1"/>
        <v>44174</v>
      </c>
      <c r="V4" s="36">
        <f t="shared" si="1"/>
        <v>44175</v>
      </c>
      <c r="W4" s="36">
        <f t="shared" si="1"/>
        <v>44176</v>
      </c>
      <c r="X4" s="36">
        <f t="shared" si="1"/>
        <v>44177</v>
      </c>
      <c r="Y4" s="36">
        <f t="shared" si="1"/>
        <v>44178</v>
      </c>
    </row>
    <row r="5" spans="1:27" s="4" customFormat="1" ht="9" customHeight="1" x14ac:dyDescent="0.2">
      <c r="A5" s="161"/>
      <c r="B5" s="161"/>
      <c r="C5" s="161"/>
      <c r="D5" s="161"/>
      <c r="E5" s="161"/>
      <c r="F5" s="161"/>
      <c r="G5" s="161"/>
      <c r="H5" s="161"/>
      <c r="I5" s="25"/>
      <c r="J5" s="25"/>
      <c r="K5" s="36">
        <f t="shared" si="0"/>
        <v>44116</v>
      </c>
      <c r="L5" s="36">
        <f t="shared" si="0"/>
        <v>44117</v>
      </c>
      <c r="M5" s="36">
        <f t="shared" si="0"/>
        <v>44118</v>
      </c>
      <c r="N5" s="36">
        <f t="shared" si="0"/>
        <v>44119</v>
      </c>
      <c r="O5" s="36">
        <f t="shared" si="0"/>
        <v>44120</v>
      </c>
      <c r="P5" s="36">
        <f t="shared" si="0"/>
        <v>44121</v>
      </c>
      <c r="Q5" s="36">
        <f t="shared" si="0"/>
        <v>44122</v>
      </c>
      <c r="R5" s="3"/>
      <c r="S5" s="36">
        <f t="shared" si="1"/>
        <v>44179</v>
      </c>
      <c r="T5" s="36">
        <f t="shared" si="1"/>
        <v>44180</v>
      </c>
      <c r="U5" s="36">
        <f t="shared" si="1"/>
        <v>44181</v>
      </c>
      <c r="V5" s="36">
        <f t="shared" si="1"/>
        <v>44182</v>
      </c>
      <c r="W5" s="36">
        <f t="shared" si="1"/>
        <v>44183</v>
      </c>
      <c r="X5" s="36">
        <f t="shared" si="1"/>
        <v>44184</v>
      </c>
      <c r="Y5" s="36">
        <f t="shared" si="1"/>
        <v>44185</v>
      </c>
    </row>
    <row r="6" spans="1:27" s="4" customFormat="1" ht="9" customHeight="1" x14ac:dyDescent="0.2">
      <c r="A6" s="161"/>
      <c r="B6" s="161"/>
      <c r="C6" s="161"/>
      <c r="D6" s="161"/>
      <c r="E6" s="161"/>
      <c r="F6" s="161"/>
      <c r="G6" s="161"/>
      <c r="H6" s="161"/>
      <c r="I6" s="25"/>
      <c r="J6" s="25"/>
      <c r="K6" s="36">
        <f t="shared" si="0"/>
        <v>44123</v>
      </c>
      <c r="L6" s="36">
        <f t="shared" si="0"/>
        <v>44124</v>
      </c>
      <c r="M6" s="36">
        <f t="shared" si="0"/>
        <v>44125</v>
      </c>
      <c r="N6" s="36">
        <f t="shared" si="0"/>
        <v>44126</v>
      </c>
      <c r="O6" s="36">
        <f t="shared" si="0"/>
        <v>44127</v>
      </c>
      <c r="P6" s="36">
        <f t="shared" si="0"/>
        <v>44128</v>
      </c>
      <c r="Q6" s="36">
        <f t="shared" si="0"/>
        <v>44129</v>
      </c>
      <c r="R6" s="3"/>
      <c r="S6" s="36">
        <f t="shared" si="1"/>
        <v>44186</v>
      </c>
      <c r="T6" s="36">
        <f t="shared" si="1"/>
        <v>44187</v>
      </c>
      <c r="U6" s="36">
        <f t="shared" si="1"/>
        <v>44188</v>
      </c>
      <c r="V6" s="36">
        <f t="shared" si="1"/>
        <v>44189</v>
      </c>
      <c r="W6" s="36">
        <f t="shared" si="1"/>
        <v>44190</v>
      </c>
      <c r="X6" s="36">
        <f t="shared" si="1"/>
        <v>44191</v>
      </c>
      <c r="Y6" s="36">
        <f t="shared" si="1"/>
        <v>44192</v>
      </c>
    </row>
    <row r="7" spans="1:27" s="4" customFormat="1" ht="9" customHeight="1" x14ac:dyDescent="0.2">
      <c r="A7" s="161"/>
      <c r="B7" s="161"/>
      <c r="C7" s="161"/>
      <c r="D7" s="161"/>
      <c r="E7" s="161"/>
      <c r="F7" s="161"/>
      <c r="G7" s="161"/>
      <c r="H7" s="161"/>
      <c r="I7" s="25"/>
      <c r="J7" s="25"/>
      <c r="K7" s="36">
        <f t="shared" si="0"/>
        <v>44130</v>
      </c>
      <c r="L7" s="36">
        <f t="shared" si="0"/>
        <v>44131</v>
      </c>
      <c r="M7" s="36">
        <f t="shared" si="0"/>
        <v>44132</v>
      </c>
      <c r="N7" s="36">
        <f t="shared" si="0"/>
        <v>44133</v>
      </c>
      <c r="O7" s="36">
        <f t="shared" si="0"/>
        <v>44134</v>
      </c>
      <c r="P7" s="36">
        <f t="shared" si="0"/>
        <v>44135</v>
      </c>
      <c r="Q7" s="36" t="str">
        <f t="shared" si="0"/>
        <v/>
      </c>
      <c r="R7" s="3"/>
      <c r="S7" s="36">
        <f t="shared" si="1"/>
        <v>44193</v>
      </c>
      <c r="T7" s="36">
        <f t="shared" si="1"/>
        <v>44194</v>
      </c>
      <c r="U7" s="36">
        <f t="shared" si="1"/>
        <v>44195</v>
      </c>
      <c r="V7" s="36">
        <f t="shared" si="1"/>
        <v>44196</v>
      </c>
      <c r="W7" s="36" t="str">
        <f t="shared" si="1"/>
        <v/>
      </c>
      <c r="X7" s="36" t="str">
        <f t="shared" si="1"/>
        <v/>
      </c>
      <c r="Y7" s="36" t="str">
        <f t="shared" si="1"/>
        <v/>
      </c>
    </row>
    <row r="8" spans="1:27" s="5" customFormat="1" ht="9" customHeight="1" x14ac:dyDescent="0.25">
      <c r="A8" s="44"/>
      <c r="B8" s="44"/>
      <c r="C8" s="44"/>
      <c r="D8" s="44"/>
      <c r="E8" s="44"/>
      <c r="F8" s="44"/>
      <c r="G8" s="44"/>
      <c r="H8" s="44"/>
      <c r="I8" s="43"/>
      <c r="J8" s="43"/>
      <c r="K8" s="36" t="str">
        <f t="shared" si="0"/>
        <v/>
      </c>
      <c r="L8" s="36" t="str">
        <f t="shared" si="0"/>
        <v/>
      </c>
      <c r="M8" s="36" t="str">
        <f t="shared" si="0"/>
        <v/>
      </c>
      <c r="N8" s="36" t="str">
        <f t="shared" si="0"/>
        <v/>
      </c>
      <c r="O8" s="36" t="str">
        <f t="shared" si="0"/>
        <v/>
      </c>
      <c r="P8" s="36" t="str">
        <f t="shared" si="0"/>
        <v/>
      </c>
      <c r="Q8" s="36" t="str">
        <f t="shared" si="0"/>
        <v/>
      </c>
      <c r="R8" s="37"/>
      <c r="S8" s="36" t="str">
        <f t="shared" si="1"/>
        <v/>
      </c>
      <c r="T8" s="36" t="str">
        <f t="shared" si="1"/>
        <v/>
      </c>
      <c r="U8" s="36" t="str">
        <f t="shared" si="1"/>
        <v/>
      </c>
      <c r="V8" s="36" t="str">
        <f t="shared" si="1"/>
        <v/>
      </c>
      <c r="W8" s="36" t="str">
        <f t="shared" si="1"/>
        <v/>
      </c>
      <c r="X8" s="36" t="str">
        <f t="shared" si="1"/>
        <v/>
      </c>
      <c r="Y8" s="36" t="str">
        <f t="shared" si="1"/>
        <v/>
      </c>
      <c r="Z8" s="38"/>
    </row>
    <row r="9" spans="1:27" s="1" customFormat="1" ht="21" customHeight="1" x14ac:dyDescent="0.25">
      <c r="A9" s="163">
        <f>A10</f>
        <v>44130</v>
      </c>
      <c r="B9" s="164"/>
      <c r="C9" s="164">
        <f>C10</f>
        <v>44131</v>
      </c>
      <c r="D9" s="164"/>
      <c r="E9" s="164">
        <f>E10</f>
        <v>44132</v>
      </c>
      <c r="F9" s="164"/>
      <c r="G9" s="164">
        <f>G10</f>
        <v>44133</v>
      </c>
      <c r="H9" s="164"/>
      <c r="I9" s="164">
        <f>I10</f>
        <v>44134</v>
      </c>
      <c r="J9" s="164"/>
      <c r="K9" s="164">
        <f>K10</f>
        <v>44135</v>
      </c>
      <c r="L9" s="164"/>
      <c r="M9" s="164"/>
      <c r="N9" s="164"/>
      <c r="O9" s="164"/>
      <c r="P9" s="164"/>
      <c r="Q9" s="164"/>
      <c r="R9" s="164"/>
      <c r="S9" s="164">
        <f>S10</f>
        <v>44136</v>
      </c>
      <c r="T9" s="164"/>
      <c r="U9" s="164"/>
      <c r="V9" s="164"/>
      <c r="W9" s="164"/>
      <c r="X9" s="164"/>
      <c r="Y9" s="164"/>
      <c r="Z9" s="165"/>
    </row>
    <row r="10" spans="1:27" s="1" customFormat="1" ht="18.5" x14ac:dyDescent="0.25">
      <c r="A10" s="28">
        <f>$A$1-(WEEKDAY($A$1,1)-(start_day-1))-IF((WEEKDAY($A$1,1)-(start_day-1))&lt;=0,7,0)+1</f>
        <v>44130</v>
      </c>
      <c r="B10" s="29"/>
      <c r="C10" s="26">
        <f>A10+1</f>
        <v>44131</v>
      </c>
      <c r="D10" s="27"/>
      <c r="E10" s="26">
        <f>C10+1</f>
        <v>44132</v>
      </c>
      <c r="F10" s="27"/>
      <c r="G10" s="26">
        <f>E10+1</f>
        <v>44133</v>
      </c>
      <c r="H10" s="27"/>
      <c r="I10" s="26">
        <f>G10+1</f>
        <v>44134</v>
      </c>
      <c r="J10" s="27"/>
      <c r="K10" s="238">
        <f>I10+1</f>
        <v>44135</v>
      </c>
      <c r="L10" s="239"/>
      <c r="M10" s="240"/>
      <c r="N10" s="240"/>
      <c r="O10" s="240"/>
      <c r="P10" s="240"/>
      <c r="Q10" s="240"/>
      <c r="R10" s="241"/>
      <c r="S10" s="176">
        <f>K10+1</f>
        <v>44136</v>
      </c>
      <c r="T10" s="177"/>
      <c r="U10" s="178"/>
      <c r="V10" s="178"/>
      <c r="W10" s="178"/>
      <c r="X10" s="178"/>
      <c r="Y10" s="178"/>
      <c r="Z10" s="179"/>
    </row>
    <row r="11" spans="1:27" s="1" customFormat="1" x14ac:dyDescent="0.25">
      <c r="A11" s="166"/>
      <c r="B11" s="167"/>
      <c r="C11" s="225"/>
      <c r="D11" s="226"/>
      <c r="E11" s="243" t="s">
        <v>197</v>
      </c>
      <c r="F11" s="245"/>
      <c r="G11" s="243" t="s">
        <v>163</v>
      </c>
      <c r="H11" s="245"/>
      <c r="I11" s="225"/>
      <c r="J11" s="226"/>
      <c r="K11" s="225" t="s">
        <v>233</v>
      </c>
      <c r="L11" s="242"/>
      <c r="M11" s="242"/>
      <c r="N11" s="242"/>
      <c r="O11" s="242"/>
      <c r="P11" s="242"/>
      <c r="Q11" s="242"/>
      <c r="R11" s="226"/>
      <c r="S11" s="166"/>
      <c r="T11" s="167"/>
      <c r="U11" s="167"/>
      <c r="V11" s="167"/>
      <c r="W11" s="167"/>
      <c r="X11" s="167"/>
      <c r="Y11" s="167"/>
      <c r="Z11" s="168"/>
    </row>
    <row r="12" spans="1:27" s="1" customFormat="1" x14ac:dyDescent="0.25">
      <c r="A12" s="166"/>
      <c r="B12" s="167"/>
      <c r="C12" s="225"/>
      <c r="D12" s="226"/>
      <c r="E12" s="225"/>
      <c r="F12" s="226"/>
      <c r="G12" s="225"/>
      <c r="H12" s="226"/>
      <c r="I12" s="225"/>
      <c r="J12" s="226"/>
      <c r="K12" s="269" t="s">
        <v>131</v>
      </c>
      <c r="L12" s="289"/>
      <c r="M12" s="289"/>
      <c r="N12" s="289"/>
      <c r="O12" s="289"/>
      <c r="P12" s="289"/>
      <c r="Q12" s="289"/>
      <c r="R12" s="270"/>
      <c r="S12" s="166"/>
      <c r="T12" s="167"/>
      <c r="U12" s="167"/>
      <c r="V12" s="167"/>
      <c r="W12" s="167"/>
      <c r="X12" s="167"/>
      <c r="Y12" s="167"/>
      <c r="Z12" s="168"/>
    </row>
    <row r="13" spans="1:27" s="1" customFormat="1" x14ac:dyDescent="0.25">
      <c r="A13" s="166"/>
      <c r="B13" s="167"/>
      <c r="C13" s="225"/>
      <c r="D13" s="226"/>
      <c r="E13" s="225"/>
      <c r="F13" s="226"/>
      <c r="G13" s="225"/>
      <c r="H13" s="226"/>
      <c r="I13" s="225"/>
      <c r="J13" s="226"/>
      <c r="K13" s="243" t="s">
        <v>179</v>
      </c>
      <c r="L13" s="244"/>
      <c r="M13" s="244"/>
      <c r="N13" s="244"/>
      <c r="O13" s="244"/>
      <c r="P13" s="244"/>
      <c r="Q13" s="244"/>
      <c r="R13" s="245"/>
      <c r="S13" s="166"/>
      <c r="T13" s="167"/>
      <c r="U13" s="167"/>
      <c r="V13" s="167"/>
      <c r="W13" s="167"/>
      <c r="X13" s="167"/>
      <c r="Y13" s="167"/>
      <c r="Z13" s="168"/>
    </row>
    <row r="14" spans="1:27" s="1" customFormat="1" x14ac:dyDescent="0.25">
      <c r="A14" s="166"/>
      <c r="B14" s="167"/>
      <c r="C14" s="225"/>
      <c r="D14" s="226"/>
      <c r="E14" s="225"/>
      <c r="F14" s="226"/>
      <c r="G14" s="225"/>
      <c r="H14" s="226"/>
      <c r="I14" s="225"/>
      <c r="J14" s="226"/>
      <c r="K14" s="269"/>
      <c r="L14" s="289"/>
      <c r="M14" s="289"/>
      <c r="N14" s="289"/>
      <c r="O14" s="289"/>
      <c r="P14" s="289"/>
      <c r="Q14" s="289"/>
      <c r="R14" s="270"/>
      <c r="S14" s="166"/>
      <c r="T14" s="167"/>
      <c r="U14" s="167"/>
      <c r="V14" s="167"/>
      <c r="W14" s="167"/>
      <c r="X14" s="167"/>
      <c r="Y14" s="167"/>
      <c r="Z14" s="168"/>
    </row>
    <row r="15" spans="1:27" s="2" customFormat="1" ht="13.25" customHeight="1" x14ac:dyDescent="0.25">
      <c r="A15" s="180"/>
      <c r="B15" s="181"/>
      <c r="C15" s="231"/>
      <c r="D15" s="232"/>
      <c r="E15" s="231"/>
      <c r="F15" s="232"/>
      <c r="G15" s="231"/>
      <c r="H15" s="232"/>
      <c r="I15" s="231"/>
      <c r="J15" s="232"/>
      <c r="K15" s="231"/>
      <c r="L15" s="254"/>
      <c r="M15" s="254"/>
      <c r="N15" s="254"/>
      <c r="O15" s="254"/>
      <c r="P15" s="254"/>
      <c r="Q15" s="254"/>
      <c r="R15" s="232"/>
      <c r="S15" s="180"/>
      <c r="T15" s="181"/>
      <c r="U15" s="181"/>
      <c r="V15" s="181"/>
      <c r="W15" s="181"/>
      <c r="X15" s="181"/>
      <c r="Y15" s="181"/>
      <c r="Z15" s="182"/>
      <c r="AA15" s="1"/>
    </row>
    <row r="16" spans="1:27" s="1" customFormat="1" ht="18.5" x14ac:dyDescent="0.25">
      <c r="A16" s="28">
        <f>S10+1</f>
        <v>44137</v>
      </c>
      <c r="B16" s="29"/>
      <c r="C16" s="26">
        <f>A16+1</f>
        <v>44138</v>
      </c>
      <c r="D16" s="27"/>
      <c r="E16" s="26">
        <f>C16+1</f>
        <v>44139</v>
      </c>
      <c r="F16" s="27"/>
      <c r="G16" s="26">
        <f>E16+1</f>
        <v>44140</v>
      </c>
      <c r="H16" s="27"/>
      <c r="I16" s="26">
        <f>G16+1</f>
        <v>44141</v>
      </c>
      <c r="J16" s="27"/>
      <c r="K16" s="238">
        <f>I16+1</f>
        <v>44142</v>
      </c>
      <c r="L16" s="239"/>
      <c r="M16" s="240"/>
      <c r="N16" s="240"/>
      <c r="O16" s="240"/>
      <c r="P16" s="240"/>
      <c r="Q16" s="240"/>
      <c r="R16" s="241"/>
      <c r="S16" s="176">
        <f>K16+1</f>
        <v>44143</v>
      </c>
      <c r="T16" s="177"/>
      <c r="U16" s="178"/>
      <c r="V16" s="178"/>
      <c r="W16" s="178"/>
      <c r="X16" s="178"/>
      <c r="Y16" s="178"/>
      <c r="Z16" s="179"/>
    </row>
    <row r="17" spans="1:27" s="1" customFormat="1" x14ac:dyDescent="0.25">
      <c r="A17" s="198" t="s">
        <v>298</v>
      </c>
      <c r="B17" s="199"/>
      <c r="C17" s="243" t="s">
        <v>132</v>
      </c>
      <c r="D17" s="245"/>
      <c r="E17" s="229" t="s">
        <v>308</v>
      </c>
      <c r="F17" s="230"/>
      <c r="G17" s="243" t="s">
        <v>139</v>
      </c>
      <c r="H17" s="245"/>
      <c r="I17" s="225"/>
      <c r="J17" s="226"/>
      <c r="K17" s="243" t="s">
        <v>322</v>
      </c>
      <c r="L17" s="244"/>
      <c r="M17" s="244"/>
      <c r="N17" s="244"/>
      <c r="O17" s="244"/>
      <c r="P17" s="244"/>
      <c r="Q17" s="244"/>
      <c r="R17" s="245"/>
      <c r="S17" s="166" t="s">
        <v>78</v>
      </c>
      <c r="T17" s="167"/>
      <c r="U17" s="167"/>
      <c r="V17" s="167"/>
      <c r="W17" s="167"/>
      <c r="X17" s="167"/>
      <c r="Y17" s="167"/>
      <c r="Z17" s="168"/>
    </row>
    <row r="18" spans="1:27" s="1" customFormat="1" x14ac:dyDescent="0.25">
      <c r="A18" s="166"/>
      <c r="B18" s="167"/>
      <c r="C18" s="229" t="s">
        <v>299</v>
      </c>
      <c r="D18" s="230"/>
      <c r="E18" s="225"/>
      <c r="F18" s="226"/>
      <c r="G18" s="225"/>
      <c r="H18" s="226"/>
      <c r="I18" s="225"/>
      <c r="J18" s="226"/>
      <c r="K18" s="225"/>
      <c r="L18" s="242"/>
      <c r="M18" s="242"/>
      <c r="N18" s="242"/>
      <c r="O18" s="242"/>
      <c r="P18" s="242"/>
      <c r="Q18" s="242"/>
      <c r="R18" s="226"/>
      <c r="S18" s="166"/>
      <c r="T18" s="167"/>
      <c r="U18" s="167"/>
      <c r="V18" s="167"/>
      <c r="W18" s="167"/>
      <c r="X18" s="167"/>
      <c r="Y18" s="167"/>
      <c r="Z18" s="168"/>
    </row>
    <row r="19" spans="1:27" s="1" customFormat="1" x14ac:dyDescent="0.25">
      <c r="A19" s="166"/>
      <c r="B19" s="167"/>
      <c r="C19" s="225"/>
      <c r="D19" s="226"/>
      <c r="E19" s="225"/>
      <c r="F19" s="226"/>
      <c r="G19" s="225"/>
      <c r="H19" s="226"/>
      <c r="I19" s="225"/>
      <c r="J19" s="226"/>
      <c r="K19" s="225"/>
      <c r="L19" s="242"/>
      <c r="M19" s="242"/>
      <c r="N19" s="242"/>
      <c r="O19" s="242"/>
      <c r="P19" s="242"/>
      <c r="Q19" s="242"/>
      <c r="R19" s="226"/>
      <c r="S19" s="166"/>
      <c r="T19" s="167"/>
      <c r="U19" s="167"/>
      <c r="V19" s="167"/>
      <c r="W19" s="167"/>
      <c r="X19" s="167"/>
      <c r="Y19" s="167"/>
      <c r="Z19" s="168"/>
    </row>
    <row r="20" spans="1:27" s="1" customFormat="1" x14ac:dyDescent="0.25">
      <c r="A20" s="166"/>
      <c r="B20" s="167"/>
      <c r="C20" s="225"/>
      <c r="D20" s="226"/>
      <c r="E20" s="225"/>
      <c r="F20" s="226"/>
      <c r="G20" s="225"/>
      <c r="H20" s="226"/>
      <c r="I20" s="225"/>
      <c r="J20" s="226"/>
      <c r="K20" s="225"/>
      <c r="L20" s="242"/>
      <c r="M20" s="242"/>
      <c r="N20" s="242"/>
      <c r="O20" s="242"/>
      <c r="P20" s="242"/>
      <c r="Q20" s="242"/>
      <c r="R20" s="226"/>
      <c r="S20" s="166"/>
      <c r="T20" s="167"/>
      <c r="U20" s="167"/>
      <c r="V20" s="167"/>
      <c r="W20" s="167"/>
      <c r="X20" s="167"/>
      <c r="Y20" s="167"/>
      <c r="Z20" s="168"/>
    </row>
    <row r="21" spans="1:27" s="2" customFormat="1" ht="13.25" customHeight="1" x14ac:dyDescent="0.25">
      <c r="A21" s="180"/>
      <c r="B21" s="181"/>
      <c r="C21" s="231"/>
      <c r="D21" s="232"/>
      <c r="E21" s="231"/>
      <c r="F21" s="232"/>
      <c r="G21" s="231"/>
      <c r="H21" s="232"/>
      <c r="I21" s="231"/>
      <c r="J21" s="232"/>
      <c r="K21" s="231"/>
      <c r="L21" s="254"/>
      <c r="M21" s="254"/>
      <c r="N21" s="254"/>
      <c r="O21" s="254"/>
      <c r="P21" s="254"/>
      <c r="Q21" s="254"/>
      <c r="R21" s="232"/>
      <c r="S21" s="180"/>
      <c r="T21" s="181"/>
      <c r="U21" s="181"/>
      <c r="V21" s="181"/>
      <c r="W21" s="181"/>
      <c r="X21" s="181"/>
      <c r="Y21" s="181"/>
      <c r="Z21" s="182"/>
      <c r="AA21" s="1"/>
    </row>
    <row r="22" spans="1:27" s="1" customFormat="1" ht="18.5" x14ac:dyDescent="0.25">
      <c r="A22" s="28">
        <f>S16+1</f>
        <v>44144</v>
      </c>
      <c r="B22" s="29"/>
      <c r="C22" s="26">
        <f>A22+1</f>
        <v>44145</v>
      </c>
      <c r="D22" s="27"/>
      <c r="E22" s="26">
        <f>C22+1</f>
        <v>44146</v>
      </c>
      <c r="F22" s="27"/>
      <c r="G22" s="26">
        <f>E22+1</f>
        <v>44147</v>
      </c>
      <c r="H22" s="27"/>
      <c r="I22" s="26">
        <f>G22+1</f>
        <v>44148</v>
      </c>
      <c r="J22" s="27"/>
      <c r="K22" s="238">
        <f>I22+1</f>
        <v>44149</v>
      </c>
      <c r="L22" s="239"/>
      <c r="M22" s="240"/>
      <c r="N22" s="240"/>
      <c r="O22" s="240"/>
      <c r="P22" s="240"/>
      <c r="Q22" s="240"/>
      <c r="R22" s="241"/>
      <c r="S22" s="176">
        <f>K22+1</f>
        <v>44150</v>
      </c>
      <c r="T22" s="177"/>
      <c r="U22" s="178"/>
      <c r="V22" s="178"/>
      <c r="W22" s="178"/>
      <c r="X22" s="178"/>
      <c r="Y22" s="178"/>
      <c r="Z22" s="179"/>
    </row>
    <row r="23" spans="1:27" s="1" customFormat="1" x14ac:dyDescent="0.25">
      <c r="A23" s="166"/>
      <c r="B23" s="167"/>
      <c r="C23" s="225"/>
      <c r="D23" s="226"/>
      <c r="E23" s="243" t="s">
        <v>196</v>
      </c>
      <c r="F23" s="245"/>
      <c r="G23" s="225" t="s">
        <v>26</v>
      </c>
      <c r="H23" s="226"/>
      <c r="I23" s="225"/>
      <c r="J23" s="226"/>
      <c r="K23" s="225" t="s">
        <v>79</v>
      </c>
      <c r="L23" s="242"/>
      <c r="M23" s="242"/>
      <c r="N23" s="242"/>
      <c r="O23" s="242"/>
      <c r="P23" s="242"/>
      <c r="Q23" s="242"/>
      <c r="R23" s="226"/>
      <c r="S23" s="285" t="s">
        <v>251</v>
      </c>
      <c r="T23" s="292"/>
      <c r="U23" s="292"/>
      <c r="V23" s="292"/>
      <c r="W23" s="292"/>
      <c r="X23" s="292"/>
      <c r="Y23" s="292"/>
      <c r="Z23" s="286"/>
    </row>
    <row r="24" spans="1:27" s="1" customFormat="1" x14ac:dyDescent="0.25">
      <c r="A24" s="166"/>
      <c r="B24" s="167"/>
      <c r="C24" s="225"/>
      <c r="D24" s="226"/>
      <c r="E24" s="225"/>
      <c r="F24" s="226"/>
      <c r="G24" s="225"/>
      <c r="H24" s="226"/>
      <c r="I24" s="225"/>
      <c r="J24" s="226"/>
      <c r="K24" s="225"/>
      <c r="L24" s="242"/>
      <c r="M24" s="242"/>
      <c r="N24" s="242"/>
      <c r="O24" s="242"/>
      <c r="P24" s="242"/>
      <c r="Q24" s="242"/>
      <c r="R24" s="226"/>
      <c r="S24" s="166"/>
      <c r="T24" s="167"/>
      <c r="U24" s="167"/>
      <c r="V24" s="167"/>
      <c r="W24" s="167"/>
      <c r="X24" s="167"/>
      <c r="Y24" s="167"/>
      <c r="Z24" s="168"/>
    </row>
    <row r="25" spans="1:27" s="1" customFormat="1" x14ac:dyDescent="0.25">
      <c r="A25" s="166"/>
      <c r="B25" s="167"/>
      <c r="C25" s="225"/>
      <c r="D25" s="226"/>
      <c r="E25" s="225"/>
      <c r="F25" s="226"/>
      <c r="G25" s="225"/>
      <c r="H25" s="226"/>
      <c r="I25" s="225"/>
      <c r="J25" s="226"/>
      <c r="K25" s="225"/>
      <c r="L25" s="242"/>
      <c r="M25" s="242"/>
      <c r="N25" s="242"/>
      <c r="O25" s="242"/>
      <c r="P25" s="242"/>
      <c r="Q25" s="242"/>
      <c r="R25" s="226"/>
      <c r="S25" s="166"/>
      <c r="T25" s="167"/>
      <c r="U25" s="167"/>
      <c r="V25" s="167"/>
      <c r="W25" s="167"/>
      <c r="X25" s="167"/>
      <c r="Y25" s="167"/>
      <c r="Z25" s="168"/>
    </row>
    <row r="26" spans="1:27" s="1" customFormat="1" x14ac:dyDescent="0.25">
      <c r="A26" s="166"/>
      <c r="B26" s="167"/>
      <c r="C26" s="225"/>
      <c r="D26" s="226"/>
      <c r="E26" s="225"/>
      <c r="F26" s="226"/>
      <c r="G26" s="225"/>
      <c r="H26" s="226"/>
      <c r="I26" s="225"/>
      <c r="J26" s="226"/>
      <c r="K26" s="225"/>
      <c r="L26" s="242"/>
      <c r="M26" s="242"/>
      <c r="N26" s="242"/>
      <c r="O26" s="242"/>
      <c r="P26" s="242"/>
      <c r="Q26" s="242"/>
      <c r="R26" s="226"/>
      <c r="S26" s="166"/>
      <c r="T26" s="167"/>
      <c r="U26" s="167"/>
      <c r="V26" s="167"/>
      <c r="W26" s="167"/>
      <c r="X26" s="167"/>
      <c r="Y26" s="167"/>
      <c r="Z26" s="168"/>
    </row>
    <row r="27" spans="1:27" s="2" customFormat="1" x14ac:dyDescent="0.25">
      <c r="A27" s="180"/>
      <c r="B27" s="181"/>
      <c r="C27" s="231"/>
      <c r="D27" s="232"/>
      <c r="E27" s="231"/>
      <c r="F27" s="232"/>
      <c r="G27" s="231"/>
      <c r="H27" s="232"/>
      <c r="I27" s="231"/>
      <c r="J27" s="232"/>
      <c r="K27" s="231"/>
      <c r="L27" s="254"/>
      <c r="M27" s="254"/>
      <c r="N27" s="254"/>
      <c r="O27" s="254"/>
      <c r="P27" s="254"/>
      <c r="Q27" s="254"/>
      <c r="R27" s="232"/>
      <c r="S27" s="180"/>
      <c r="T27" s="181"/>
      <c r="U27" s="181"/>
      <c r="V27" s="181"/>
      <c r="W27" s="181"/>
      <c r="X27" s="181"/>
      <c r="Y27" s="181"/>
      <c r="Z27" s="182"/>
      <c r="AA27" s="1"/>
    </row>
    <row r="28" spans="1:27" s="1" customFormat="1" ht="18.5" x14ac:dyDescent="0.25">
      <c r="A28" s="28">
        <f>S22+1</f>
        <v>44151</v>
      </c>
      <c r="B28" s="29"/>
      <c r="C28" s="26">
        <f>A28+1</f>
        <v>44152</v>
      </c>
      <c r="D28" s="27"/>
      <c r="E28" s="26">
        <f>C28+1</f>
        <v>44153</v>
      </c>
      <c r="F28" s="27"/>
      <c r="G28" s="26">
        <f>E28+1</f>
        <v>44154</v>
      </c>
      <c r="H28" s="27"/>
      <c r="I28" s="26">
        <f>G28+1</f>
        <v>44155</v>
      </c>
      <c r="J28" s="27"/>
      <c r="K28" s="238">
        <f>I28+1</f>
        <v>44156</v>
      </c>
      <c r="L28" s="239"/>
      <c r="M28" s="240"/>
      <c r="N28" s="240"/>
      <c r="O28" s="240"/>
      <c r="P28" s="240"/>
      <c r="Q28" s="240"/>
      <c r="R28" s="241"/>
      <c r="S28" s="176">
        <f>K28+1</f>
        <v>44157</v>
      </c>
      <c r="T28" s="177"/>
      <c r="U28" s="178"/>
      <c r="V28" s="178"/>
      <c r="W28" s="178"/>
      <c r="X28" s="178"/>
      <c r="Y28" s="178"/>
      <c r="Z28" s="179"/>
    </row>
    <row r="29" spans="1:27" s="1" customFormat="1" x14ac:dyDescent="0.25">
      <c r="A29" s="166"/>
      <c r="B29" s="167"/>
      <c r="C29" s="225"/>
      <c r="D29" s="226"/>
      <c r="E29" s="229" t="s">
        <v>308</v>
      </c>
      <c r="F29" s="230"/>
      <c r="G29" s="243" t="s">
        <v>119</v>
      </c>
      <c r="H29" s="245"/>
      <c r="I29" s="225"/>
      <c r="J29" s="226"/>
      <c r="K29" s="229" t="s">
        <v>530</v>
      </c>
      <c r="L29" s="257"/>
      <c r="M29" s="257"/>
      <c r="N29" s="257"/>
      <c r="O29" s="257"/>
      <c r="P29" s="257"/>
      <c r="Q29" s="257"/>
      <c r="R29" s="230"/>
      <c r="S29" s="166"/>
      <c r="T29" s="167"/>
      <c r="U29" s="167"/>
      <c r="V29" s="167"/>
      <c r="W29" s="167"/>
      <c r="X29" s="167"/>
      <c r="Y29" s="167"/>
      <c r="Z29" s="168"/>
    </row>
    <row r="30" spans="1:27" s="1" customFormat="1" x14ac:dyDescent="0.25">
      <c r="A30" s="166"/>
      <c r="B30" s="167"/>
      <c r="C30" s="225"/>
      <c r="D30" s="226"/>
      <c r="E30" s="225"/>
      <c r="F30" s="226"/>
      <c r="G30" s="225"/>
      <c r="H30" s="226"/>
      <c r="I30" s="225"/>
      <c r="J30" s="226"/>
      <c r="K30" s="225"/>
      <c r="L30" s="242"/>
      <c r="M30" s="242"/>
      <c r="N30" s="242"/>
      <c r="O30" s="242"/>
      <c r="P30" s="242"/>
      <c r="Q30" s="242"/>
      <c r="R30" s="226"/>
      <c r="S30" s="166"/>
      <c r="T30" s="167"/>
      <c r="U30" s="167"/>
      <c r="V30" s="167"/>
      <c r="W30" s="167"/>
      <c r="X30" s="167"/>
      <c r="Y30" s="167"/>
      <c r="Z30" s="168"/>
    </row>
    <row r="31" spans="1:27" s="1" customFormat="1" x14ac:dyDescent="0.25">
      <c r="A31" s="166"/>
      <c r="B31" s="167"/>
      <c r="C31" s="225"/>
      <c r="D31" s="226"/>
      <c r="E31" s="225"/>
      <c r="F31" s="226"/>
      <c r="G31" s="225"/>
      <c r="H31" s="226"/>
      <c r="I31" s="225"/>
      <c r="J31" s="226"/>
      <c r="K31" s="225"/>
      <c r="L31" s="242"/>
      <c r="M31" s="242"/>
      <c r="N31" s="242"/>
      <c r="O31" s="242"/>
      <c r="P31" s="242"/>
      <c r="Q31" s="242"/>
      <c r="R31" s="226"/>
      <c r="S31" s="166"/>
      <c r="T31" s="167"/>
      <c r="U31" s="167"/>
      <c r="V31" s="167"/>
      <c r="W31" s="167"/>
      <c r="X31" s="167"/>
      <c r="Y31" s="167"/>
      <c r="Z31" s="168"/>
    </row>
    <row r="32" spans="1:27" s="1" customFormat="1" x14ac:dyDescent="0.25">
      <c r="A32" s="166"/>
      <c r="B32" s="167"/>
      <c r="C32" s="225"/>
      <c r="D32" s="226"/>
      <c r="E32" s="225"/>
      <c r="F32" s="226"/>
      <c r="G32" s="225"/>
      <c r="H32" s="226"/>
      <c r="I32" s="225"/>
      <c r="J32" s="226"/>
      <c r="K32" s="225"/>
      <c r="L32" s="242"/>
      <c r="M32" s="242"/>
      <c r="N32" s="242"/>
      <c r="O32" s="242"/>
      <c r="P32" s="242"/>
      <c r="Q32" s="242"/>
      <c r="R32" s="226"/>
      <c r="S32" s="166"/>
      <c r="T32" s="167"/>
      <c r="U32" s="167"/>
      <c r="V32" s="167"/>
      <c r="W32" s="167"/>
      <c r="X32" s="167"/>
      <c r="Y32" s="167"/>
      <c r="Z32" s="168"/>
    </row>
    <row r="33" spans="1:27" s="2" customFormat="1" x14ac:dyDescent="0.25">
      <c r="A33" s="180"/>
      <c r="B33" s="181"/>
      <c r="C33" s="231"/>
      <c r="D33" s="232"/>
      <c r="E33" s="231"/>
      <c r="F33" s="232"/>
      <c r="G33" s="231"/>
      <c r="H33" s="232"/>
      <c r="I33" s="231"/>
      <c r="J33" s="232"/>
      <c r="K33" s="231"/>
      <c r="L33" s="254"/>
      <c r="M33" s="254"/>
      <c r="N33" s="254"/>
      <c r="O33" s="254"/>
      <c r="P33" s="254"/>
      <c r="Q33" s="254"/>
      <c r="R33" s="232"/>
      <c r="S33" s="180"/>
      <c r="T33" s="181"/>
      <c r="U33" s="181"/>
      <c r="V33" s="181"/>
      <c r="W33" s="181"/>
      <c r="X33" s="181"/>
      <c r="Y33" s="181"/>
      <c r="Z33" s="182"/>
      <c r="AA33" s="1"/>
    </row>
    <row r="34" spans="1:27" s="1" customFormat="1" ht="18.5" x14ac:dyDescent="0.25">
      <c r="A34" s="28">
        <f>S28+1</f>
        <v>44158</v>
      </c>
      <c r="B34" s="29"/>
      <c r="C34" s="26">
        <f>A34+1</f>
        <v>44159</v>
      </c>
      <c r="D34" s="27"/>
      <c r="E34" s="26">
        <f>C34+1</f>
        <v>44160</v>
      </c>
      <c r="F34" s="27"/>
      <c r="G34" s="26">
        <f>E34+1</f>
        <v>44161</v>
      </c>
      <c r="H34" s="27"/>
      <c r="I34" s="26">
        <f>G34+1</f>
        <v>44162</v>
      </c>
      <c r="J34" s="27"/>
      <c r="K34" s="238">
        <f>I34+1</f>
        <v>44163</v>
      </c>
      <c r="L34" s="239"/>
      <c r="M34" s="240"/>
      <c r="N34" s="240"/>
      <c r="O34" s="240"/>
      <c r="P34" s="240"/>
      <c r="Q34" s="240"/>
      <c r="R34" s="241"/>
      <c r="S34" s="176">
        <f>K34+1</f>
        <v>44164</v>
      </c>
      <c r="T34" s="177"/>
      <c r="U34" s="178"/>
      <c r="V34" s="178"/>
      <c r="W34" s="178"/>
      <c r="X34" s="178"/>
      <c r="Y34" s="178"/>
      <c r="Z34" s="179"/>
    </row>
    <row r="35" spans="1:27" s="1" customFormat="1" x14ac:dyDescent="0.25">
      <c r="A35" s="166" t="s">
        <v>276</v>
      </c>
      <c r="B35" s="167"/>
      <c r="C35" s="243" t="s">
        <v>299</v>
      </c>
      <c r="D35" s="245"/>
      <c r="E35" s="229" t="s">
        <v>332</v>
      </c>
      <c r="F35" s="230"/>
      <c r="G35" s="255" t="s">
        <v>210</v>
      </c>
      <c r="H35" s="256"/>
      <c r="I35" s="225"/>
      <c r="J35" s="226"/>
      <c r="K35" s="225"/>
      <c r="L35" s="242"/>
      <c r="M35" s="242"/>
      <c r="N35" s="242"/>
      <c r="O35" s="242"/>
      <c r="P35" s="242"/>
      <c r="Q35" s="242"/>
      <c r="R35" s="226"/>
      <c r="S35" s="166"/>
      <c r="T35" s="167"/>
      <c r="U35" s="167"/>
      <c r="V35" s="167"/>
      <c r="W35" s="167"/>
      <c r="X35" s="167"/>
      <c r="Y35" s="167"/>
      <c r="Z35" s="168"/>
    </row>
    <row r="36" spans="1:27" s="1" customFormat="1" x14ac:dyDescent="0.25">
      <c r="A36" s="198" t="s">
        <v>298</v>
      </c>
      <c r="B36" s="199"/>
      <c r="C36" s="225"/>
      <c r="D36" s="226"/>
      <c r="E36" s="229" t="s">
        <v>527</v>
      </c>
      <c r="F36" s="230"/>
      <c r="G36" s="229" t="s">
        <v>527</v>
      </c>
      <c r="H36" s="230"/>
      <c r="I36" s="225"/>
      <c r="J36" s="226"/>
      <c r="K36" s="225"/>
      <c r="L36" s="242"/>
      <c r="M36" s="242"/>
      <c r="N36" s="242"/>
      <c r="O36" s="242"/>
      <c r="P36" s="242"/>
      <c r="Q36" s="242"/>
      <c r="R36" s="226"/>
      <c r="S36" s="166"/>
      <c r="T36" s="167"/>
      <c r="U36" s="167"/>
      <c r="V36" s="167"/>
      <c r="W36" s="167"/>
      <c r="X36" s="167"/>
      <c r="Y36" s="167"/>
      <c r="Z36" s="168"/>
    </row>
    <row r="37" spans="1:27" s="1" customFormat="1" x14ac:dyDescent="0.25">
      <c r="A37" s="166"/>
      <c r="B37" s="167"/>
      <c r="C37" s="225"/>
      <c r="D37" s="226"/>
      <c r="E37" s="225"/>
      <c r="F37" s="226"/>
      <c r="G37" s="225"/>
      <c r="H37" s="226"/>
      <c r="I37" s="225"/>
      <c r="J37" s="226"/>
      <c r="K37" s="225"/>
      <c r="L37" s="242"/>
      <c r="M37" s="242"/>
      <c r="N37" s="242"/>
      <c r="O37" s="242"/>
      <c r="P37" s="242"/>
      <c r="Q37" s="242"/>
      <c r="R37" s="226"/>
      <c r="S37" s="166"/>
      <c r="T37" s="167"/>
      <c r="U37" s="167"/>
      <c r="V37" s="167"/>
      <c r="W37" s="167"/>
      <c r="X37" s="167"/>
      <c r="Y37" s="167"/>
      <c r="Z37" s="168"/>
    </row>
    <row r="38" spans="1:27" s="1" customFormat="1" x14ac:dyDescent="0.25">
      <c r="A38" s="166"/>
      <c r="B38" s="167"/>
      <c r="C38" s="225"/>
      <c r="D38" s="226"/>
      <c r="E38" s="225"/>
      <c r="F38" s="226"/>
      <c r="G38" s="225"/>
      <c r="H38" s="226"/>
      <c r="I38" s="225"/>
      <c r="J38" s="226"/>
      <c r="K38" s="225"/>
      <c r="L38" s="242"/>
      <c r="M38" s="242"/>
      <c r="N38" s="242"/>
      <c r="O38" s="242"/>
      <c r="P38" s="242"/>
      <c r="Q38" s="242"/>
      <c r="R38" s="226"/>
      <c r="S38" s="166"/>
      <c r="T38" s="167"/>
      <c r="U38" s="167"/>
      <c r="V38" s="167"/>
      <c r="W38" s="167"/>
      <c r="X38" s="167"/>
      <c r="Y38" s="167"/>
      <c r="Z38" s="168"/>
    </row>
    <row r="39" spans="1:27" s="2" customFormat="1" x14ac:dyDescent="0.25">
      <c r="A39" s="180"/>
      <c r="B39" s="181"/>
      <c r="C39" s="231"/>
      <c r="D39" s="232"/>
      <c r="E39" s="231"/>
      <c r="F39" s="232"/>
      <c r="G39" s="231"/>
      <c r="H39" s="232"/>
      <c r="I39" s="231"/>
      <c r="J39" s="232"/>
      <c r="K39" s="231"/>
      <c r="L39" s="254"/>
      <c r="M39" s="254"/>
      <c r="N39" s="254"/>
      <c r="O39" s="254"/>
      <c r="P39" s="254"/>
      <c r="Q39" s="254"/>
      <c r="R39" s="232"/>
      <c r="S39" s="180"/>
      <c r="T39" s="181"/>
      <c r="U39" s="181"/>
      <c r="V39" s="181"/>
      <c r="W39" s="181"/>
      <c r="X39" s="181"/>
      <c r="Y39" s="181"/>
      <c r="Z39" s="182"/>
      <c r="AA39" s="1"/>
    </row>
    <row r="40" spans="1:27" ht="18.5" x14ac:dyDescent="0.3">
      <c r="A40" s="28">
        <f>S34+1</f>
        <v>44165</v>
      </c>
      <c r="B40" s="29"/>
      <c r="C40" s="26">
        <f>A40+1</f>
        <v>44166</v>
      </c>
      <c r="D40" s="27"/>
      <c r="E40" s="30" t="s">
        <v>0</v>
      </c>
      <c r="F40" s="31"/>
      <c r="G40" s="31"/>
      <c r="H40" s="31"/>
      <c r="I40" s="31"/>
      <c r="J40" s="31"/>
      <c r="K40" s="31"/>
      <c r="L40" s="31"/>
      <c r="M40" s="31"/>
      <c r="N40" s="31"/>
      <c r="O40" s="31"/>
      <c r="P40" s="31"/>
      <c r="Q40" s="31"/>
      <c r="R40" s="31"/>
      <c r="S40" s="31"/>
      <c r="T40" s="31"/>
      <c r="U40" s="31"/>
      <c r="V40" s="31"/>
      <c r="W40" s="31"/>
      <c r="X40" s="31"/>
      <c r="Y40" s="31"/>
      <c r="Z40" s="10"/>
    </row>
    <row r="41" spans="1:27" x14ac:dyDescent="0.25">
      <c r="A41" s="193" t="s">
        <v>333</v>
      </c>
      <c r="B41" s="194"/>
      <c r="C41" s="225"/>
      <c r="D41" s="226"/>
      <c r="E41" s="82" t="s">
        <v>383</v>
      </c>
      <c r="F41" s="83"/>
      <c r="G41" s="83"/>
      <c r="H41" s="83"/>
      <c r="I41" s="6"/>
      <c r="J41" s="6"/>
      <c r="K41" s="6"/>
      <c r="L41" s="6"/>
      <c r="M41" s="6"/>
      <c r="N41" s="6"/>
      <c r="O41" s="6"/>
      <c r="P41" s="6"/>
      <c r="Q41" s="6"/>
      <c r="R41" s="6"/>
      <c r="S41" s="6"/>
      <c r="T41" s="6"/>
      <c r="U41" s="6"/>
      <c r="V41" s="6"/>
      <c r="W41" s="6"/>
      <c r="X41" s="6"/>
      <c r="Y41" s="6"/>
      <c r="Z41" s="9"/>
    </row>
    <row r="42" spans="1:27" x14ac:dyDescent="0.25">
      <c r="A42" s="166" t="s">
        <v>386</v>
      </c>
      <c r="B42" s="167"/>
      <c r="C42" s="225"/>
      <c r="D42" s="226"/>
      <c r="E42" s="84" t="s">
        <v>384</v>
      </c>
      <c r="F42" s="83"/>
      <c r="G42" s="83"/>
      <c r="H42" s="83"/>
      <c r="I42" s="6"/>
      <c r="J42" s="6"/>
      <c r="K42" s="6"/>
      <c r="L42" s="6"/>
      <c r="M42" s="6"/>
      <c r="N42" s="6"/>
      <c r="O42" s="6"/>
      <c r="P42" s="6"/>
      <c r="Q42" s="6"/>
      <c r="R42" s="6"/>
      <c r="S42" s="6"/>
      <c r="T42" s="6"/>
      <c r="U42" s="6"/>
      <c r="V42" s="6"/>
      <c r="W42" s="6"/>
      <c r="X42" s="6"/>
      <c r="Y42" s="6"/>
      <c r="Z42" s="8"/>
    </row>
    <row r="43" spans="1:27" x14ac:dyDescent="0.25">
      <c r="A43" s="166"/>
      <c r="B43" s="167"/>
      <c r="C43" s="225"/>
      <c r="D43" s="226"/>
      <c r="E43" s="85" t="s">
        <v>483</v>
      </c>
      <c r="F43" s="83"/>
      <c r="G43" s="83"/>
      <c r="H43" s="83"/>
      <c r="I43" s="6"/>
      <c r="J43" s="6"/>
      <c r="K43" s="6"/>
      <c r="L43" s="6"/>
      <c r="M43" s="6"/>
      <c r="N43" s="6"/>
      <c r="O43" s="6"/>
      <c r="P43" s="6"/>
      <c r="Q43" s="6"/>
      <c r="R43" s="6"/>
      <c r="S43" s="6"/>
      <c r="T43" s="6"/>
      <c r="U43" s="6"/>
      <c r="V43" s="6"/>
      <c r="W43" s="6"/>
      <c r="X43" s="6"/>
      <c r="Y43" s="6"/>
      <c r="Z43" s="8"/>
    </row>
    <row r="44" spans="1:27" x14ac:dyDescent="0.25">
      <c r="A44" s="166"/>
      <c r="B44" s="167"/>
      <c r="C44" s="225"/>
      <c r="D44" s="226"/>
      <c r="E44" s="86" t="s">
        <v>385</v>
      </c>
      <c r="F44" s="83"/>
      <c r="G44" s="83"/>
      <c r="H44" s="83"/>
      <c r="I44" s="6"/>
      <c r="J44" s="6"/>
      <c r="K44" s="282" t="s">
        <v>9</v>
      </c>
      <c r="L44" s="282"/>
      <c r="M44" s="282"/>
      <c r="N44" s="282"/>
      <c r="O44" s="282"/>
      <c r="P44" s="282"/>
      <c r="Q44" s="282"/>
      <c r="R44" s="282"/>
      <c r="S44" s="282"/>
      <c r="T44" s="282"/>
      <c r="U44" s="282"/>
      <c r="V44" s="282"/>
      <c r="W44" s="282"/>
      <c r="X44" s="282"/>
      <c r="Y44" s="282"/>
      <c r="Z44" s="283"/>
    </row>
    <row r="45" spans="1:27" s="1" customFormat="1" x14ac:dyDescent="0.25">
      <c r="A45" s="180"/>
      <c r="B45" s="181"/>
      <c r="C45" s="231"/>
      <c r="D45" s="232"/>
      <c r="E45" s="33"/>
      <c r="F45" s="34"/>
      <c r="G45" s="34"/>
      <c r="H45" s="34"/>
      <c r="I45" s="34"/>
      <c r="J45" s="34"/>
      <c r="K45" s="280" t="s">
        <v>8</v>
      </c>
      <c r="L45" s="280"/>
      <c r="M45" s="280"/>
      <c r="N45" s="280"/>
      <c r="O45" s="280"/>
      <c r="P45" s="280"/>
      <c r="Q45" s="280"/>
      <c r="R45" s="280"/>
      <c r="S45" s="280"/>
      <c r="T45" s="280"/>
      <c r="U45" s="280"/>
      <c r="V45" s="280"/>
      <c r="W45" s="280"/>
      <c r="X45" s="280"/>
      <c r="Y45" s="280"/>
      <c r="Z45" s="281"/>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295" priority="3">
      <formula>MONTH(A10)&lt;&gt;MONTH($A$1)</formula>
    </cfRule>
    <cfRule type="expression" dxfId="294" priority="4">
      <formula>OR(WEEKDAY(A10,1)=1,WEEKDAY(A10,1)=7)</formula>
    </cfRule>
  </conditionalFormatting>
  <conditionalFormatting sqref="I10 I16 I22 I28 I34">
    <cfRule type="expression" dxfId="293" priority="1">
      <formula>MONTH(I10)&lt;&gt;MONTH($A$1)</formula>
    </cfRule>
    <cfRule type="expression" dxfId="292" priority="2">
      <formula>OR(WEEKDAY(I10,1)=1,WEEKDAY(I10,1)=7)</formula>
    </cfRule>
  </conditionalFormatting>
  <hyperlinks>
    <hyperlink ref="K45" r:id="rId1" xr:uid="{00000000-0004-0000-0600-000000000000}"/>
    <hyperlink ref="K44:Z44" r:id="rId2" display="Calendar Templates by Vertex42" xr:uid="{00000000-0004-0000-0600-000001000000}"/>
    <hyperlink ref="K45:Z45" r:id="rId3" display="https://www.vertex42.com/calendars/" xr:uid="{00000000-0004-0000-0600-000002000000}"/>
  </hyperlinks>
  <printOptions horizontalCentered="1"/>
  <pageMargins left="0.23622047244094491" right="0.23622047244094491" top="0.74803149606299213" bottom="0.74803149606299213" header="0.31496062992125984" footer="0.31496062992125984"/>
  <pageSetup paperSize="9" scale="82"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A45"/>
  <sheetViews>
    <sheetView showGridLines="0" topLeftCell="A5" workbookViewId="0">
      <selection activeCell="A11" sqref="A11:B11"/>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161">
        <f>DATE(Setup!D5,Setup!D7+6,1)</f>
        <v>44166</v>
      </c>
      <c r="B1" s="161"/>
      <c r="C1" s="161"/>
      <c r="D1" s="161"/>
      <c r="E1" s="161"/>
      <c r="F1" s="161"/>
      <c r="G1" s="161"/>
      <c r="H1" s="161"/>
      <c r="I1" s="25"/>
      <c r="J1" s="25"/>
      <c r="K1" s="162">
        <f>DATE(YEAR(A1),MONTH(A1)-1,1)</f>
        <v>44136</v>
      </c>
      <c r="L1" s="162"/>
      <c r="M1" s="162"/>
      <c r="N1" s="162"/>
      <c r="O1" s="162"/>
      <c r="P1" s="162"/>
      <c r="Q1" s="162"/>
      <c r="S1" s="162">
        <f>DATE(YEAR(A1),MONTH(A1)+1,1)</f>
        <v>44197</v>
      </c>
      <c r="T1" s="162"/>
      <c r="U1" s="162"/>
      <c r="V1" s="162"/>
      <c r="W1" s="162"/>
      <c r="X1" s="162"/>
      <c r="Y1" s="162"/>
    </row>
    <row r="2" spans="1:27" s="3" customFormat="1" ht="11.25" customHeight="1" x14ac:dyDescent="0.3">
      <c r="A2" s="161"/>
      <c r="B2" s="161"/>
      <c r="C2" s="161"/>
      <c r="D2" s="161"/>
      <c r="E2" s="161"/>
      <c r="F2" s="161"/>
      <c r="G2" s="161"/>
      <c r="H2" s="161"/>
      <c r="I2" s="25"/>
      <c r="J2" s="25"/>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row>
    <row r="3" spans="1:27" s="4" customFormat="1" ht="9" customHeight="1" x14ac:dyDescent="0.2">
      <c r="A3" s="161"/>
      <c r="B3" s="161"/>
      <c r="C3" s="161"/>
      <c r="D3" s="161"/>
      <c r="E3" s="161"/>
      <c r="F3" s="161"/>
      <c r="G3" s="161"/>
      <c r="H3" s="161"/>
      <c r="I3" s="25"/>
      <c r="J3" s="25"/>
      <c r="K3" s="36" t="str">
        <f t="shared" ref="K3:Q8" si="0">IF(MONTH($K$1)&lt;&gt;MONTH($K$1-(WEEKDAY($K$1,1)-(start_day-1))-IF((WEEKDAY($K$1,1)-(start_day-1))&lt;=0,7,0)+(ROW(K3)-ROW($K$3))*7+(COLUMN(K3)-COLUMN($K$3)+1)),"",$K$1-(WEEKDAY($K$1,1)-(start_day-1))-IF((WEEKDAY($K$1,1)-(start_day-1))&lt;=0,7,0)+(ROW(K3)-ROW($K$3))*7+(COLUMN(K3)-COLUMN($K$3)+1))</f>
        <v/>
      </c>
      <c r="L3" s="36" t="str">
        <f t="shared" si="0"/>
        <v/>
      </c>
      <c r="M3" s="36" t="str">
        <f t="shared" si="0"/>
        <v/>
      </c>
      <c r="N3" s="36" t="str">
        <f t="shared" si="0"/>
        <v/>
      </c>
      <c r="O3" s="36" t="str">
        <f t="shared" si="0"/>
        <v/>
      </c>
      <c r="P3" s="36" t="str">
        <f t="shared" si="0"/>
        <v/>
      </c>
      <c r="Q3" s="36">
        <f t="shared" si="0"/>
        <v>44136</v>
      </c>
      <c r="R3" s="3"/>
      <c r="S3" s="36" t="str">
        <f t="shared" ref="S3:Y8" si="1">IF(MONTH($S$1)&lt;&gt;MONTH($S$1-(WEEKDAY($S$1,1)-(start_day-1))-IF((WEEKDAY($S$1,1)-(start_day-1))&lt;=0,7,0)+(ROW(S3)-ROW($S$3))*7+(COLUMN(S3)-COLUMN($S$3)+1)),"",$S$1-(WEEKDAY($S$1,1)-(start_day-1))-IF((WEEKDAY($S$1,1)-(start_day-1))&lt;=0,7,0)+(ROW(S3)-ROW($S$3))*7+(COLUMN(S3)-COLUMN($S$3)+1))</f>
        <v/>
      </c>
      <c r="T3" s="36" t="str">
        <f t="shared" si="1"/>
        <v/>
      </c>
      <c r="U3" s="36" t="str">
        <f t="shared" si="1"/>
        <v/>
      </c>
      <c r="V3" s="36" t="str">
        <f t="shared" si="1"/>
        <v/>
      </c>
      <c r="W3" s="36">
        <f t="shared" si="1"/>
        <v>44197</v>
      </c>
      <c r="X3" s="36">
        <f t="shared" si="1"/>
        <v>44198</v>
      </c>
      <c r="Y3" s="36">
        <f t="shared" si="1"/>
        <v>44199</v>
      </c>
    </row>
    <row r="4" spans="1:27" s="4" customFormat="1" ht="9" customHeight="1" x14ac:dyDescent="0.2">
      <c r="A4" s="161"/>
      <c r="B4" s="161"/>
      <c r="C4" s="161"/>
      <c r="D4" s="161"/>
      <c r="E4" s="161"/>
      <c r="F4" s="161"/>
      <c r="G4" s="161"/>
      <c r="H4" s="161"/>
      <c r="I4" s="25"/>
      <c r="J4" s="25"/>
      <c r="K4" s="36">
        <f t="shared" si="0"/>
        <v>44137</v>
      </c>
      <c r="L4" s="36">
        <f t="shared" si="0"/>
        <v>44138</v>
      </c>
      <c r="M4" s="36">
        <f t="shared" si="0"/>
        <v>44139</v>
      </c>
      <c r="N4" s="36">
        <f t="shared" si="0"/>
        <v>44140</v>
      </c>
      <c r="O4" s="36">
        <f t="shared" si="0"/>
        <v>44141</v>
      </c>
      <c r="P4" s="36">
        <f t="shared" si="0"/>
        <v>44142</v>
      </c>
      <c r="Q4" s="36">
        <f t="shared" si="0"/>
        <v>44143</v>
      </c>
      <c r="R4" s="3"/>
      <c r="S4" s="36">
        <f t="shared" si="1"/>
        <v>44200</v>
      </c>
      <c r="T4" s="36">
        <f t="shared" si="1"/>
        <v>44201</v>
      </c>
      <c r="U4" s="36">
        <f t="shared" si="1"/>
        <v>44202</v>
      </c>
      <c r="V4" s="36">
        <f t="shared" si="1"/>
        <v>44203</v>
      </c>
      <c r="W4" s="36">
        <f t="shared" si="1"/>
        <v>44204</v>
      </c>
      <c r="X4" s="36">
        <f t="shared" si="1"/>
        <v>44205</v>
      </c>
      <c r="Y4" s="36">
        <f t="shared" si="1"/>
        <v>44206</v>
      </c>
    </row>
    <row r="5" spans="1:27" s="4" customFormat="1" ht="9" customHeight="1" x14ac:dyDescent="0.2">
      <c r="A5" s="161"/>
      <c r="B5" s="161"/>
      <c r="C5" s="161"/>
      <c r="D5" s="161"/>
      <c r="E5" s="161"/>
      <c r="F5" s="161"/>
      <c r="G5" s="161"/>
      <c r="H5" s="161"/>
      <c r="I5" s="25"/>
      <c r="J5" s="25"/>
      <c r="K5" s="36">
        <f t="shared" si="0"/>
        <v>44144</v>
      </c>
      <c r="L5" s="36">
        <f t="shared" si="0"/>
        <v>44145</v>
      </c>
      <c r="M5" s="36">
        <f t="shared" si="0"/>
        <v>44146</v>
      </c>
      <c r="N5" s="36">
        <f t="shared" si="0"/>
        <v>44147</v>
      </c>
      <c r="O5" s="36">
        <f t="shared" si="0"/>
        <v>44148</v>
      </c>
      <c r="P5" s="36">
        <f t="shared" si="0"/>
        <v>44149</v>
      </c>
      <c r="Q5" s="36">
        <f t="shared" si="0"/>
        <v>44150</v>
      </c>
      <c r="R5" s="3"/>
      <c r="S5" s="36">
        <f t="shared" si="1"/>
        <v>44207</v>
      </c>
      <c r="T5" s="36">
        <f t="shared" si="1"/>
        <v>44208</v>
      </c>
      <c r="U5" s="36">
        <f t="shared" si="1"/>
        <v>44209</v>
      </c>
      <c r="V5" s="36">
        <f t="shared" si="1"/>
        <v>44210</v>
      </c>
      <c r="W5" s="36">
        <f t="shared" si="1"/>
        <v>44211</v>
      </c>
      <c r="X5" s="36">
        <f t="shared" si="1"/>
        <v>44212</v>
      </c>
      <c r="Y5" s="36">
        <f t="shared" si="1"/>
        <v>44213</v>
      </c>
    </row>
    <row r="6" spans="1:27" s="4" customFormat="1" ht="9" customHeight="1" x14ac:dyDescent="0.2">
      <c r="A6" s="161"/>
      <c r="B6" s="161"/>
      <c r="C6" s="161"/>
      <c r="D6" s="161"/>
      <c r="E6" s="161"/>
      <c r="F6" s="161"/>
      <c r="G6" s="161"/>
      <c r="H6" s="161"/>
      <c r="I6" s="25"/>
      <c r="J6" s="25"/>
      <c r="K6" s="36">
        <f t="shared" si="0"/>
        <v>44151</v>
      </c>
      <c r="L6" s="36">
        <f t="shared" si="0"/>
        <v>44152</v>
      </c>
      <c r="M6" s="36">
        <f t="shared" si="0"/>
        <v>44153</v>
      </c>
      <c r="N6" s="36">
        <f t="shared" si="0"/>
        <v>44154</v>
      </c>
      <c r="O6" s="36">
        <f t="shared" si="0"/>
        <v>44155</v>
      </c>
      <c r="P6" s="36">
        <f t="shared" si="0"/>
        <v>44156</v>
      </c>
      <c r="Q6" s="36">
        <f t="shared" si="0"/>
        <v>44157</v>
      </c>
      <c r="R6" s="3"/>
      <c r="S6" s="36">
        <f t="shared" si="1"/>
        <v>44214</v>
      </c>
      <c r="T6" s="36">
        <f t="shared" si="1"/>
        <v>44215</v>
      </c>
      <c r="U6" s="36">
        <f t="shared" si="1"/>
        <v>44216</v>
      </c>
      <c r="V6" s="36">
        <f t="shared" si="1"/>
        <v>44217</v>
      </c>
      <c r="W6" s="36">
        <f t="shared" si="1"/>
        <v>44218</v>
      </c>
      <c r="X6" s="36">
        <f t="shared" si="1"/>
        <v>44219</v>
      </c>
      <c r="Y6" s="36">
        <f t="shared" si="1"/>
        <v>44220</v>
      </c>
    </row>
    <row r="7" spans="1:27" s="4" customFormat="1" ht="9" customHeight="1" x14ac:dyDescent="0.2">
      <c r="A7" s="161"/>
      <c r="B7" s="161"/>
      <c r="C7" s="161"/>
      <c r="D7" s="161"/>
      <c r="E7" s="161"/>
      <c r="F7" s="161"/>
      <c r="G7" s="161"/>
      <c r="H7" s="161"/>
      <c r="I7" s="25"/>
      <c r="J7" s="25"/>
      <c r="K7" s="36">
        <f t="shared" si="0"/>
        <v>44158</v>
      </c>
      <c r="L7" s="36">
        <f t="shared" si="0"/>
        <v>44159</v>
      </c>
      <c r="M7" s="36">
        <f t="shared" si="0"/>
        <v>44160</v>
      </c>
      <c r="N7" s="36">
        <f t="shared" si="0"/>
        <v>44161</v>
      </c>
      <c r="O7" s="36">
        <f t="shared" si="0"/>
        <v>44162</v>
      </c>
      <c r="P7" s="36">
        <f t="shared" si="0"/>
        <v>44163</v>
      </c>
      <c r="Q7" s="36">
        <f t="shared" si="0"/>
        <v>44164</v>
      </c>
      <c r="R7" s="3"/>
      <c r="S7" s="36">
        <f t="shared" si="1"/>
        <v>44221</v>
      </c>
      <c r="T7" s="36">
        <f t="shared" si="1"/>
        <v>44222</v>
      </c>
      <c r="U7" s="36">
        <f t="shared" si="1"/>
        <v>44223</v>
      </c>
      <c r="V7" s="36">
        <f t="shared" si="1"/>
        <v>44224</v>
      </c>
      <c r="W7" s="36">
        <f t="shared" si="1"/>
        <v>44225</v>
      </c>
      <c r="X7" s="36">
        <f t="shared" si="1"/>
        <v>44226</v>
      </c>
      <c r="Y7" s="36">
        <f t="shared" si="1"/>
        <v>44227</v>
      </c>
    </row>
    <row r="8" spans="1:27" s="5" customFormat="1" ht="9" customHeight="1" x14ac:dyDescent="0.25">
      <c r="A8" s="44"/>
      <c r="B8" s="44"/>
      <c r="C8" s="44"/>
      <c r="D8" s="44"/>
      <c r="E8" s="44"/>
      <c r="F8" s="44"/>
      <c r="G8" s="44"/>
      <c r="H8" s="44"/>
      <c r="I8" s="43"/>
      <c r="J8" s="43"/>
      <c r="K8" s="36">
        <f t="shared" si="0"/>
        <v>44165</v>
      </c>
      <c r="L8" s="36" t="str">
        <f t="shared" si="0"/>
        <v/>
      </c>
      <c r="M8" s="36" t="str">
        <f t="shared" si="0"/>
        <v/>
      </c>
      <c r="N8" s="36" t="str">
        <f t="shared" si="0"/>
        <v/>
      </c>
      <c r="O8" s="36" t="str">
        <f t="shared" si="0"/>
        <v/>
      </c>
      <c r="P8" s="36" t="str">
        <f t="shared" si="0"/>
        <v/>
      </c>
      <c r="Q8" s="36" t="str">
        <f t="shared" si="0"/>
        <v/>
      </c>
      <c r="R8" s="37"/>
      <c r="S8" s="36" t="str">
        <f t="shared" si="1"/>
        <v/>
      </c>
      <c r="T8" s="36" t="str">
        <f t="shared" si="1"/>
        <v/>
      </c>
      <c r="U8" s="36" t="str">
        <f t="shared" si="1"/>
        <v/>
      </c>
      <c r="V8" s="36" t="str">
        <f t="shared" si="1"/>
        <v/>
      </c>
      <c r="W8" s="36" t="str">
        <f t="shared" si="1"/>
        <v/>
      </c>
      <c r="X8" s="36" t="str">
        <f t="shared" si="1"/>
        <v/>
      </c>
      <c r="Y8" s="36" t="str">
        <f t="shared" si="1"/>
        <v/>
      </c>
      <c r="Z8" s="38"/>
    </row>
    <row r="9" spans="1:27" s="1" customFormat="1" ht="21" customHeight="1" x14ac:dyDescent="0.25">
      <c r="A9" s="163">
        <f>A10</f>
        <v>44165</v>
      </c>
      <c r="B9" s="164"/>
      <c r="C9" s="164">
        <f>C10</f>
        <v>44166</v>
      </c>
      <c r="D9" s="164"/>
      <c r="E9" s="164">
        <f>E10</f>
        <v>44167</v>
      </c>
      <c r="F9" s="164"/>
      <c r="G9" s="164">
        <f>G10</f>
        <v>44168</v>
      </c>
      <c r="H9" s="164"/>
      <c r="I9" s="164">
        <f>I10</f>
        <v>44169</v>
      </c>
      <c r="J9" s="164"/>
      <c r="K9" s="164">
        <f>K10</f>
        <v>44170</v>
      </c>
      <c r="L9" s="164"/>
      <c r="M9" s="164"/>
      <c r="N9" s="164"/>
      <c r="O9" s="164"/>
      <c r="P9" s="164"/>
      <c r="Q9" s="164"/>
      <c r="R9" s="164"/>
      <c r="S9" s="164">
        <f>S10</f>
        <v>44171</v>
      </c>
      <c r="T9" s="164"/>
      <c r="U9" s="164"/>
      <c r="V9" s="164"/>
      <c r="W9" s="164"/>
      <c r="X9" s="164"/>
      <c r="Y9" s="164"/>
      <c r="Z9" s="165"/>
    </row>
    <row r="10" spans="1:27" s="1" customFormat="1" ht="18.5" x14ac:dyDescent="0.25">
      <c r="A10" s="28">
        <f>$A$1-(WEEKDAY($A$1,1)-(start_day-1))-IF((WEEKDAY($A$1,1)-(start_day-1))&lt;=0,7,0)+1</f>
        <v>44165</v>
      </c>
      <c r="B10" s="29"/>
      <c r="C10" s="26">
        <f>A10+1</f>
        <v>44166</v>
      </c>
      <c r="D10" s="27"/>
      <c r="E10" s="26">
        <f>C10+1</f>
        <v>44167</v>
      </c>
      <c r="F10" s="27"/>
      <c r="G10" s="26">
        <f>E10+1</f>
        <v>44168</v>
      </c>
      <c r="H10" s="27"/>
      <c r="I10" s="26">
        <f>G10+1</f>
        <v>44169</v>
      </c>
      <c r="J10" s="27"/>
      <c r="K10" s="238">
        <f>I10+1</f>
        <v>44170</v>
      </c>
      <c r="L10" s="239"/>
      <c r="M10" s="240"/>
      <c r="N10" s="240"/>
      <c r="O10" s="240"/>
      <c r="P10" s="240"/>
      <c r="Q10" s="240"/>
      <c r="R10" s="241"/>
      <c r="S10" s="176">
        <f>K10+1</f>
        <v>44171</v>
      </c>
      <c r="T10" s="177"/>
      <c r="U10" s="178"/>
      <c r="V10" s="178"/>
      <c r="W10" s="178"/>
      <c r="X10" s="178"/>
      <c r="Y10" s="178"/>
      <c r="Z10" s="179"/>
    </row>
    <row r="11" spans="1:27" s="1" customFormat="1" x14ac:dyDescent="0.25">
      <c r="A11" s="193" t="s">
        <v>333</v>
      </c>
      <c r="B11" s="194"/>
      <c r="C11" s="225"/>
      <c r="D11" s="226"/>
      <c r="E11" s="225"/>
      <c r="F11" s="226"/>
      <c r="G11" s="225"/>
      <c r="H11" s="226"/>
      <c r="I11" s="225"/>
      <c r="J11" s="226"/>
      <c r="K11" s="229" t="s">
        <v>142</v>
      </c>
      <c r="L11" s="257"/>
      <c r="M11" s="257"/>
      <c r="N11" s="257"/>
      <c r="O11" s="257"/>
      <c r="P11" s="257"/>
      <c r="Q11" s="257"/>
      <c r="R11" s="230"/>
      <c r="S11" s="166" t="s">
        <v>387</v>
      </c>
      <c r="T11" s="167"/>
      <c r="U11" s="167"/>
      <c r="V11" s="167"/>
      <c r="W11" s="167"/>
      <c r="X11" s="167"/>
      <c r="Y11" s="167"/>
      <c r="Z11" s="168"/>
    </row>
    <row r="12" spans="1:27" s="1" customFormat="1" x14ac:dyDescent="0.25">
      <c r="A12" s="166" t="s">
        <v>386</v>
      </c>
      <c r="B12" s="167"/>
      <c r="C12" s="225"/>
      <c r="D12" s="226"/>
      <c r="E12" s="225"/>
      <c r="F12" s="226"/>
      <c r="G12" s="225"/>
      <c r="H12" s="226"/>
      <c r="I12" s="225"/>
      <c r="J12" s="226"/>
      <c r="K12" s="233" t="s">
        <v>526</v>
      </c>
      <c r="L12" s="291"/>
      <c r="M12" s="291"/>
      <c r="N12" s="291"/>
      <c r="O12" s="291"/>
      <c r="P12" s="291"/>
      <c r="Q12" s="291"/>
      <c r="R12" s="234"/>
      <c r="S12" s="166"/>
      <c r="T12" s="167"/>
      <c r="U12" s="167"/>
      <c r="V12" s="167"/>
      <c r="W12" s="167"/>
      <c r="X12" s="167"/>
      <c r="Y12" s="167"/>
      <c r="Z12" s="168"/>
    </row>
    <row r="13" spans="1:27" s="1" customFormat="1" x14ac:dyDescent="0.25">
      <c r="A13" s="166"/>
      <c r="B13" s="167"/>
      <c r="C13" s="225"/>
      <c r="D13" s="226"/>
      <c r="E13" s="225"/>
      <c r="F13" s="226"/>
      <c r="G13" s="225"/>
      <c r="H13" s="226"/>
      <c r="I13" s="225"/>
      <c r="J13" s="226"/>
      <c r="K13" s="243" t="s">
        <v>323</v>
      </c>
      <c r="L13" s="244"/>
      <c r="M13" s="244"/>
      <c r="N13" s="244"/>
      <c r="O13" s="244"/>
      <c r="P13" s="244"/>
      <c r="Q13" s="244"/>
      <c r="R13" s="245"/>
      <c r="S13" s="166"/>
      <c r="T13" s="167"/>
      <c r="U13" s="167"/>
      <c r="V13" s="167"/>
      <c r="W13" s="167"/>
      <c r="X13" s="167"/>
      <c r="Y13" s="167"/>
      <c r="Z13" s="168"/>
    </row>
    <row r="14" spans="1:27" s="1" customFormat="1" x14ac:dyDescent="0.25">
      <c r="A14" s="166"/>
      <c r="B14" s="167"/>
      <c r="C14" s="225"/>
      <c r="D14" s="226"/>
      <c r="E14" s="225"/>
      <c r="F14" s="226"/>
      <c r="G14" s="225"/>
      <c r="H14" s="226"/>
      <c r="I14" s="225"/>
      <c r="J14" s="226"/>
      <c r="K14" s="225"/>
      <c r="L14" s="242"/>
      <c r="M14" s="242"/>
      <c r="N14" s="242"/>
      <c r="O14" s="242"/>
      <c r="P14" s="242"/>
      <c r="Q14" s="242"/>
      <c r="R14" s="226"/>
      <c r="S14" s="166"/>
      <c r="T14" s="167"/>
      <c r="U14" s="167"/>
      <c r="V14" s="167"/>
      <c r="W14" s="167"/>
      <c r="X14" s="167"/>
      <c r="Y14" s="167"/>
      <c r="Z14" s="168"/>
    </row>
    <row r="15" spans="1:27" s="2" customFormat="1" ht="13.25" customHeight="1" x14ac:dyDescent="0.25">
      <c r="A15" s="180"/>
      <c r="B15" s="181"/>
      <c r="C15" s="231"/>
      <c r="D15" s="232"/>
      <c r="E15" s="231"/>
      <c r="F15" s="232"/>
      <c r="G15" s="231"/>
      <c r="H15" s="232"/>
      <c r="I15" s="231"/>
      <c r="J15" s="232"/>
      <c r="K15" s="231"/>
      <c r="L15" s="254"/>
      <c r="M15" s="254"/>
      <c r="N15" s="254"/>
      <c r="O15" s="254"/>
      <c r="P15" s="254"/>
      <c r="Q15" s="254"/>
      <c r="R15" s="232"/>
      <c r="S15" s="180"/>
      <c r="T15" s="181"/>
      <c r="U15" s="181"/>
      <c r="V15" s="181"/>
      <c r="W15" s="181"/>
      <c r="X15" s="181"/>
      <c r="Y15" s="181"/>
      <c r="Z15" s="182"/>
      <c r="AA15" s="1"/>
    </row>
    <row r="16" spans="1:27" s="1" customFormat="1" ht="18.5" x14ac:dyDescent="0.25">
      <c r="A16" s="28">
        <f>S10+1</f>
        <v>44172</v>
      </c>
      <c r="B16" s="29"/>
      <c r="C16" s="26">
        <f>A16+1</f>
        <v>44173</v>
      </c>
      <c r="D16" s="27"/>
      <c r="E16" s="26">
        <f>C16+1</f>
        <v>44174</v>
      </c>
      <c r="F16" s="27"/>
      <c r="G16" s="26">
        <f>E16+1</f>
        <v>44175</v>
      </c>
      <c r="H16" s="27"/>
      <c r="I16" s="26">
        <f>G16+1</f>
        <v>44176</v>
      </c>
      <c r="J16" s="27"/>
      <c r="K16" s="238">
        <f>I16+1</f>
        <v>44177</v>
      </c>
      <c r="L16" s="239"/>
      <c r="M16" s="240"/>
      <c r="N16" s="240"/>
      <c r="O16" s="240"/>
      <c r="P16" s="240"/>
      <c r="Q16" s="240"/>
      <c r="R16" s="241"/>
      <c r="S16" s="176">
        <f>K16+1</f>
        <v>44178</v>
      </c>
      <c r="T16" s="177"/>
      <c r="U16" s="178"/>
      <c r="V16" s="178"/>
      <c r="W16" s="178"/>
      <c r="X16" s="178"/>
      <c r="Y16" s="178"/>
      <c r="Z16" s="179"/>
    </row>
    <row r="17" spans="1:27" s="1" customFormat="1" x14ac:dyDescent="0.25">
      <c r="A17" s="166"/>
      <c r="B17" s="167"/>
      <c r="C17" s="225"/>
      <c r="D17" s="226"/>
      <c r="E17" s="243" t="s">
        <v>195</v>
      </c>
      <c r="F17" s="245"/>
      <c r="G17" s="225" t="s">
        <v>26</v>
      </c>
      <c r="H17" s="226"/>
      <c r="I17" s="225"/>
      <c r="J17" s="226"/>
      <c r="K17" s="243" t="s">
        <v>142</v>
      </c>
      <c r="L17" s="244"/>
      <c r="M17" s="244"/>
      <c r="N17" s="244"/>
      <c r="O17" s="244"/>
      <c r="P17" s="244"/>
      <c r="Q17" s="244"/>
      <c r="R17" s="245"/>
      <c r="S17" s="166" t="s">
        <v>80</v>
      </c>
      <c r="T17" s="167"/>
      <c r="U17" s="167"/>
      <c r="V17" s="167"/>
      <c r="W17" s="167"/>
      <c r="X17" s="167"/>
      <c r="Y17" s="167"/>
      <c r="Z17" s="168"/>
    </row>
    <row r="18" spans="1:27" s="1" customFormat="1" x14ac:dyDescent="0.25">
      <c r="A18" s="166"/>
      <c r="B18" s="167"/>
      <c r="C18" s="225"/>
      <c r="D18" s="226"/>
      <c r="E18" s="225"/>
      <c r="F18" s="226"/>
      <c r="G18" s="225"/>
      <c r="H18" s="226"/>
      <c r="I18" s="225"/>
      <c r="J18" s="226"/>
      <c r="K18" s="322" t="s">
        <v>525</v>
      </c>
      <c r="L18" s="323"/>
      <c r="M18" s="323"/>
      <c r="N18" s="323"/>
      <c r="O18" s="323"/>
      <c r="P18" s="323"/>
      <c r="Q18" s="323"/>
      <c r="R18" s="324"/>
      <c r="S18" s="166"/>
      <c r="T18" s="167"/>
      <c r="U18" s="167"/>
      <c r="V18" s="167"/>
      <c r="W18" s="167"/>
      <c r="X18" s="167"/>
      <c r="Y18" s="167"/>
      <c r="Z18" s="168"/>
    </row>
    <row r="19" spans="1:27" s="1" customFormat="1" x14ac:dyDescent="0.25">
      <c r="A19" s="166"/>
      <c r="B19" s="167"/>
      <c r="C19" s="225"/>
      <c r="D19" s="226"/>
      <c r="E19" s="225"/>
      <c r="F19" s="226"/>
      <c r="G19" s="225"/>
      <c r="H19" s="226"/>
      <c r="I19" s="225"/>
      <c r="J19" s="226"/>
      <c r="K19" s="225"/>
      <c r="L19" s="242"/>
      <c r="M19" s="242"/>
      <c r="N19" s="242"/>
      <c r="O19" s="242"/>
      <c r="P19" s="242"/>
      <c r="Q19" s="242"/>
      <c r="R19" s="226"/>
      <c r="S19" s="166"/>
      <c r="T19" s="167"/>
      <c r="U19" s="167"/>
      <c r="V19" s="167"/>
      <c r="W19" s="167"/>
      <c r="X19" s="167"/>
      <c r="Y19" s="167"/>
      <c r="Z19" s="168"/>
    </row>
    <row r="20" spans="1:27" s="1" customFormat="1" x14ac:dyDescent="0.25">
      <c r="A20" s="166"/>
      <c r="B20" s="167"/>
      <c r="C20" s="225"/>
      <c r="D20" s="226"/>
      <c r="E20" s="225"/>
      <c r="F20" s="226"/>
      <c r="G20" s="225"/>
      <c r="H20" s="226"/>
      <c r="I20" s="225"/>
      <c r="J20" s="226"/>
      <c r="K20" s="225"/>
      <c r="L20" s="242"/>
      <c r="M20" s="242"/>
      <c r="N20" s="242"/>
      <c r="O20" s="242"/>
      <c r="P20" s="242"/>
      <c r="Q20" s="242"/>
      <c r="R20" s="226"/>
      <c r="S20" s="166"/>
      <c r="T20" s="167"/>
      <c r="U20" s="167"/>
      <c r="V20" s="167"/>
      <c r="W20" s="167"/>
      <c r="X20" s="167"/>
      <c r="Y20" s="167"/>
      <c r="Z20" s="168"/>
    </row>
    <row r="21" spans="1:27" s="2" customFormat="1" ht="13.25" customHeight="1" x14ac:dyDescent="0.25">
      <c r="A21" s="180"/>
      <c r="B21" s="181"/>
      <c r="C21" s="231"/>
      <c r="D21" s="232"/>
      <c r="E21" s="231"/>
      <c r="F21" s="232"/>
      <c r="G21" s="231"/>
      <c r="H21" s="232"/>
      <c r="I21" s="231"/>
      <c r="J21" s="232"/>
      <c r="K21" s="231"/>
      <c r="L21" s="254"/>
      <c r="M21" s="254"/>
      <c r="N21" s="254"/>
      <c r="O21" s="254"/>
      <c r="P21" s="254"/>
      <c r="Q21" s="254"/>
      <c r="R21" s="232"/>
      <c r="S21" s="180"/>
      <c r="T21" s="181"/>
      <c r="U21" s="181"/>
      <c r="V21" s="181"/>
      <c r="W21" s="181"/>
      <c r="X21" s="181"/>
      <c r="Y21" s="181"/>
      <c r="Z21" s="182"/>
      <c r="AA21" s="1"/>
    </row>
    <row r="22" spans="1:27" s="1" customFormat="1" ht="18.5" x14ac:dyDescent="0.25">
      <c r="A22" s="28">
        <f>S16+1</f>
        <v>44179</v>
      </c>
      <c r="B22" s="29"/>
      <c r="C22" s="26">
        <f>A22+1</f>
        <v>44180</v>
      </c>
      <c r="D22" s="27"/>
      <c r="E22" s="26">
        <f>C22+1</f>
        <v>44181</v>
      </c>
      <c r="F22" s="27"/>
      <c r="G22" s="26">
        <f>E22+1</f>
        <v>44182</v>
      </c>
      <c r="H22" s="27"/>
      <c r="I22" s="26">
        <f>G22+1</f>
        <v>44183</v>
      </c>
      <c r="J22" s="27"/>
      <c r="K22" s="238">
        <f>I22+1</f>
        <v>44184</v>
      </c>
      <c r="L22" s="239"/>
      <c r="M22" s="240"/>
      <c r="N22" s="240"/>
      <c r="O22" s="240"/>
      <c r="P22" s="240"/>
      <c r="Q22" s="240"/>
      <c r="R22" s="241"/>
      <c r="S22" s="176">
        <f>K22+1</f>
        <v>44185</v>
      </c>
      <c r="T22" s="177"/>
      <c r="U22" s="178"/>
      <c r="V22" s="178"/>
      <c r="W22" s="178"/>
      <c r="X22" s="178"/>
      <c r="Y22" s="178"/>
      <c r="Z22" s="179"/>
    </row>
    <row r="23" spans="1:27" s="1" customFormat="1" x14ac:dyDescent="0.25">
      <c r="A23" s="166" t="s">
        <v>277</v>
      </c>
      <c r="B23" s="167"/>
      <c r="C23" s="229" t="s">
        <v>299</v>
      </c>
      <c r="D23" s="230"/>
      <c r="E23" s="225"/>
      <c r="F23" s="226"/>
      <c r="G23" s="225"/>
      <c r="H23" s="226"/>
      <c r="I23" s="225"/>
      <c r="J23" s="226"/>
      <c r="K23" s="225" t="s">
        <v>389</v>
      </c>
      <c r="L23" s="242"/>
      <c r="M23" s="242"/>
      <c r="N23" s="242"/>
      <c r="O23" s="242"/>
      <c r="P23" s="242"/>
      <c r="Q23" s="242"/>
      <c r="R23" s="226"/>
      <c r="S23" s="166"/>
      <c r="T23" s="167"/>
      <c r="U23" s="167"/>
      <c r="V23" s="167"/>
      <c r="W23" s="167"/>
      <c r="X23" s="167"/>
      <c r="Y23" s="167"/>
      <c r="Z23" s="168"/>
    </row>
    <row r="24" spans="1:27" s="1" customFormat="1" x14ac:dyDescent="0.25">
      <c r="A24" s="166" t="s">
        <v>388</v>
      </c>
      <c r="B24" s="167"/>
      <c r="C24" s="225"/>
      <c r="D24" s="226"/>
      <c r="E24" s="225"/>
      <c r="F24" s="226"/>
      <c r="G24" s="225"/>
      <c r="H24" s="226"/>
      <c r="I24" s="225"/>
      <c r="J24" s="226"/>
      <c r="K24" s="225" t="s">
        <v>390</v>
      </c>
      <c r="L24" s="242"/>
      <c r="M24" s="242"/>
      <c r="N24" s="242"/>
      <c r="O24" s="242"/>
      <c r="P24" s="242"/>
      <c r="Q24" s="242"/>
      <c r="R24" s="226"/>
      <c r="S24" s="166"/>
      <c r="T24" s="167"/>
      <c r="U24" s="167"/>
      <c r="V24" s="167"/>
      <c r="W24" s="167"/>
      <c r="X24" s="167"/>
      <c r="Y24" s="167"/>
      <c r="Z24" s="168"/>
    </row>
    <row r="25" spans="1:27" s="1" customFormat="1" x14ac:dyDescent="0.25">
      <c r="A25" s="198" t="s">
        <v>298</v>
      </c>
      <c r="B25" s="199"/>
      <c r="C25" s="225"/>
      <c r="D25" s="226"/>
      <c r="E25" s="225"/>
      <c r="F25" s="226"/>
      <c r="G25" s="225"/>
      <c r="H25" s="226"/>
      <c r="I25" s="225"/>
      <c r="J25" s="226"/>
      <c r="K25" s="225"/>
      <c r="L25" s="242"/>
      <c r="M25" s="242"/>
      <c r="N25" s="242"/>
      <c r="O25" s="242"/>
      <c r="P25" s="242"/>
      <c r="Q25" s="242"/>
      <c r="R25" s="226"/>
      <c r="S25" s="166"/>
      <c r="T25" s="167"/>
      <c r="U25" s="167"/>
      <c r="V25" s="167"/>
      <c r="W25" s="167"/>
      <c r="X25" s="167"/>
      <c r="Y25" s="167"/>
      <c r="Z25" s="168"/>
    </row>
    <row r="26" spans="1:27" s="1" customFormat="1" x14ac:dyDescent="0.25">
      <c r="A26" s="166"/>
      <c r="B26" s="167"/>
      <c r="C26" s="225"/>
      <c r="D26" s="226"/>
      <c r="E26" s="225"/>
      <c r="F26" s="226"/>
      <c r="G26" s="225"/>
      <c r="H26" s="226"/>
      <c r="I26" s="225"/>
      <c r="J26" s="226"/>
      <c r="K26" s="225"/>
      <c r="L26" s="242"/>
      <c r="M26" s="242"/>
      <c r="N26" s="242"/>
      <c r="O26" s="242"/>
      <c r="P26" s="242"/>
      <c r="Q26" s="242"/>
      <c r="R26" s="226"/>
      <c r="S26" s="166"/>
      <c r="T26" s="167"/>
      <c r="U26" s="167"/>
      <c r="V26" s="167"/>
      <c r="W26" s="167"/>
      <c r="X26" s="167"/>
      <c r="Y26" s="167"/>
      <c r="Z26" s="168"/>
    </row>
    <row r="27" spans="1:27" s="2" customFormat="1" x14ac:dyDescent="0.25">
      <c r="A27" s="180"/>
      <c r="B27" s="181"/>
      <c r="C27" s="231"/>
      <c r="D27" s="232"/>
      <c r="E27" s="231"/>
      <c r="F27" s="232"/>
      <c r="G27" s="231"/>
      <c r="H27" s="232"/>
      <c r="I27" s="231"/>
      <c r="J27" s="232"/>
      <c r="K27" s="231"/>
      <c r="L27" s="254"/>
      <c r="M27" s="254"/>
      <c r="N27" s="254"/>
      <c r="O27" s="254"/>
      <c r="P27" s="254"/>
      <c r="Q27" s="254"/>
      <c r="R27" s="232"/>
      <c r="S27" s="180"/>
      <c r="T27" s="181"/>
      <c r="U27" s="181"/>
      <c r="V27" s="181"/>
      <c r="W27" s="181"/>
      <c r="X27" s="181"/>
      <c r="Y27" s="181"/>
      <c r="Z27" s="182"/>
      <c r="AA27" s="1"/>
    </row>
    <row r="28" spans="1:27" s="1" customFormat="1" ht="18.5" x14ac:dyDescent="0.25">
      <c r="A28" s="28">
        <f>S22+1</f>
        <v>44186</v>
      </c>
      <c r="B28" s="29"/>
      <c r="C28" s="26">
        <f>A28+1</f>
        <v>44187</v>
      </c>
      <c r="D28" s="27"/>
      <c r="E28" s="26">
        <f>C28+1</f>
        <v>44188</v>
      </c>
      <c r="F28" s="27"/>
      <c r="G28" s="26">
        <f>E28+1</f>
        <v>44189</v>
      </c>
      <c r="H28" s="27"/>
      <c r="I28" s="26">
        <f>G28+1</f>
        <v>44190</v>
      </c>
      <c r="J28" s="27"/>
      <c r="K28" s="238">
        <f>I28+1</f>
        <v>44191</v>
      </c>
      <c r="L28" s="239"/>
      <c r="M28" s="240"/>
      <c r="N28" s="240"/>
      <c r="O28" s="240"/>
      <c r="P28" s="240"/>
      <c r="Q28" s="240"/>
      <c r="R28" s="241"/>
      <c r="S28" s="176">
        <f>K28+1</f>
        <v>44192</v>
      </c>
      <c r="T28" s="177"/>
      <c r="U28" s="178"/>
      <c r="V28" s="178"/>
      <c r="W28" s="178"/>
      <c r="X28" s="178"/>
      <c r="Y28" s="178"/>
      <c r="Z28" s="179"/>
    </row>
    <row r="29" spans="1:27" s="1" customFormat="1" x14ac:dyDescent="0.25">
      <c r="A29" s="166"/>
      <c r="B29" s="167"/>
      <c r="C29" s="225"/>
      <c r="D29" s="226"/>
      <c r="E29" s="225"/>
      <c r="F29" s="226"/>
      <c r="G29" s="225"/>
      <c r="H29" s="226"/>
      <c r="I29" s="225"/>
      <c r="J29" s="226"/>
      <c r="K29" s="243" t="s">
        <v>324</v>
      </c>
      <c r="L29" s="244"/>
      <c r="M29" s="244"/>
      <c r="N29" s="244"/>
      <c r="O29" s="244"/>
      <c r="P29" s="244"/>
      <c r="Q29" s="244"/>
      <c r="R29" s="245"/>
      <c r="S29" s="166" t="s">
        <v>278</v>
      </c>
      <c r="T29" s="167"/>
      <c r="U29" s="167"/>
      <c r="V29" s="167"/>
      <c r="W29" s="167"/>
      <c r="X29" s="167"/>
      <c r="Y29" s="167"/>
      <c r="Z29" s="168"/>
    </row>
    <row r="30" spans="1:27" s="1" customFormat="1" x14ac:dyDescent="0.25">
      <c r="A30" s="166"/>
      <c r="B30" s="167"/>
      <c r="C30" s="225"/>
      <c r="D30" s="226"/>
      <c r="E30" s="225"/>
      <c r="F30" s="226"/>
      <c r="G30" s="225"/>
      <c r="H30" s="226"/>
      <c r="I30" s="225"/>
      <c r="J30" s="226"/>
      <c r="K30" s="225"/>
      <c r="L30" s="242"/>
      <c r="M30" s="242"/>
      <c r="N30" s="242"/>
      <c r="O30" s="242"/>
      <c r="P30" s="242"/>
      <c r="Q30" s="242"/>
      <c r="R30" s="226"/>
      <c r="S30" s="166"/>
      <c r="T30" s="167"/>
      <c r="U30" s="167"/>
      <c r="V30" s="167"/>
      <c r="W30" s="167"/>
      <c r="X30" s="167"/>
      <c r="Y30" s="167"/>
      <c r="Z30" s="168"/>
    </row>
    <row r="31" spans="1:27" s="1" customFormat="1" x14ac:dyDescent="0.25">
      <c r="A31" s="166"/>
      <c r="B31" s="167"/>
      <c r="C31" s="225"/>
      <c r="D31" s="226"/>
      <c r="E31" s="225"/>
      <c r="F31" s="226"/>
      <c r="G31" s="225"/>
      <c r="H31" s="226"/>
      <c r="I31" s="225"/>
      <c r="J31" s="226"/>
      <c r="K31" s="225"/>
      <c r="L31" s="242"/>
      <c r="M31" s="242"/>
      <c r="N31" s="242"/>
      <c r="O31" s="242"/>
      <c r="P31" s="242"/>
      <c r="Q31" s="242"/>
      <c r="R31" s="226"/>
      <c r="S31" s="166"/>
      <c r="T31" s="167"/>
      <c r="U31" s="167"/>
      <c r="V31" s="167"/>
      <c r="W31" s="167"/>
      <c r="X31" s="167"/>
      <c r="Y31" s="167"/>
      <c r="Z31" s="168"/>
    </row>
    <row r="32" spans="1:27" s="1" customFormat="1" x14ac:dyDescent="0.25">
      <c r="A32" s="166"/>
      <c r="B32" s="167"/>
      <c r="C32" s="225"/>
      <c r="D32" s="226"/>
      <c r="E32" s="225"/>
      <c r="F32" s="226"/>
      <c r="G32" s="225"/>
      <c r="H32" s="226"/>
      <c r="I32" s="225"/>
      <c r="J32" s="226"/>
      <c r="K32" s="225"/>
      <c r="L32" s="242"/>
      <c r="M32" s="242"/>
      <c r="N32" s="242"/>
      <c r="O32" s="242"/>
      <c r="P32" s="242"/>
      <c r="Q32" s="242"/>
      <c r="R32" s="226"/>
      <c r="S32" s="166"/>
      <c r="T32" s="167"/>
      <c r="U32" s="167"/>
      <c r="V32" s="167"/>
      <c r="W32" s="167"/>
      <c r="X32" s="167"/>
      <c r="Y32" s="167"/>
      <c r="Z32" s="168"/>
    </row>
    <row r="33" spans="1:27" s="2" customFormat="1" x14ac:dyDescent="0.25">
      <c r="A33" s="180"/>
      <c r="B33" s="181"/>
      <c r="C33" s="231"/>
      <c r="D33" s="232"/>
      <c r="E33" s="231"/>
      <c r="F33" s="232"/>
      <c r="G33" s="231"/>
      <c r="H33" s="232"/>
      <c r="I33" s="231"/>
      <c r="J33" s="232"/>
      <c r="K33" s="231"/>
      <c r="L33" s="254"/>
      <c r="M33" s="254"/>
      <c r="N33" s="254"/>
      <c r="O33" s="254"/>
      <c r="P33" s="254"/>
      <c r="Q33" s="254"/>
      <c r="R33" s="232"/>
      <c r="S33" s="180"/>
      <c r="T33" s="181"/>
      <c r="U33" s="181"/>
      <c r="V33" s="181"/>
      <c r="W33" s="181"/>
      <c r="X33" s="181"/>
      <c r="Y33" s="181"/>
      <c r="Z33" s="182"/>
      <c r="AA33" s="1"/>
    </row>
    <row r="34" spans="1:27" s="1" customFormat="1" ht="18.5" x14ac:dyDescent="0.25">
      <c r="A34" s="28">
        <f>S28+1</f>
        <v>44193</v>
      </c>
      <c r="B34" s="29"/>
      <c r="C34" s="26">
        <f>A34+1</f>
        <v>44194</v>
      </c>
      <c r="D34" s="27"/>
      <c r="E34" s="26">
        <f>C34+1</f>
        <v>44195</v>
      </c>
      <c r="F34" s="27"/>
      <c r="G34" s="26">
        <f>E34+1</f>
        <v>44196</v>
      </c>
      <c r="H34" s="27"/>
      <c r="I34" s="26">
        <f>G34+1</f>
        <v>44197</v>
      </c>
      <c r="J34" s="27"/>
      <c r="K34" s="238">
        <f>I34+1</f>
        <v>44198</v>
      </c>
      <c r="L34" s="239"/>
      <c r="M34" s="240"/>
      <c r="N34" s="240"/>
      <c r="O34" s="240"/>
      <c r="P34" s="240"/>
      <c r="Q34" s="240"/>
      <c r="R34" s="241"/>
      <c r="S34" s="176">
        <f>K34+1</f>
        <v>44199</v>
      </c>
      <c r="T34" s="177"/>
      <c r="U34" s="178"/>
      <c r="V34" s="178"/>
      <c r="W34" s="178"/>
      <c r="X34" s="178"/>
      <c r="Y34" s="178"/>
      <c r="Z34" s="179"/>
    </row>
    <row r="35" spans="1:27" s="1" customFormat="1" x14ac:dyDescent="0.25">
      <c r="A35" s="166"/>
      <c r="B35" s="167"/>
      <c r="C35" s="225"/>
      <c r="D35" s="226"/>
      <c r="E35" s="225"/>
      <c r="F35" s="226"/>
      <c r="G35" s="243" t="s">
        <v>325</v>
      </c>
      <c r="H35" s="245"/>
      <c r="I35" s="225"/>
      <c r="J35" s="226"/>
      <c r="K35" s="225"/>
      <c r="L35" s="242"/>
      <c r="M35" s="242"/>
      <c r="N35" s="242"/>
      <c r="O35" s="242"/>
      <c r="P35" s="242"/>
      <c r="Q35" s="242"/>
      <c r="R35" s="226"/>
      <c r="S35" s="166"/>
      <c r="T35" s="167"/>
      <c r="U35" s="167"/>
      <c r="V35" s="167"/>
      <c r="W35" s="167"/>
      <c r="X35" s="167"/>
      <c r="Y35" s="167"/>
      <c r="Z35" s="168"/>
    </row>
    <row r="36" spans="1:27" s="1" customFormat="1" x14ac:dyDescent="0.25">
      <c r="A36" s="166"/>
      <c r="B36" s="167"/>
      <c r="C36" s="225"/>
      <c r="D36" s="226"/>
      <c r="E36" s="225"/>
      <c r="F36" s="226"/>
      <c r="G36" s="225"/>
      <c r="H36" s="226"/>
      <c r="I36" s="225"/>
      <c r="J36" s="226"/>
      <c r="K36" s="225"/>
      <c r="L36" s="242"/>
      <c r="M36" s="242"/>
      <c r="N36" s="242"/>
      <c r="O36" s="242"/>
      <c r="P36" s="242"/>
      <c r="Q36" s="242"/>
      <c r="R36" s="226"/>
      <c r="S36" s="166"/>
      <c r="T36" s="167"/>
      <c r="U36" s="167"/>
      <c r="V36" s="167"/>
      <c r="W36" s="167"/>
      <c r="X36" s="167"/>
      <c r="Y36" s="167"/>
      <c r="Z36" s="168"/>
    </row>
    <row r="37" spans="1:27" s="1" customFormat="1" x14ac:dyDescent="0.25">
      <c r="A37" s="166"/>
      <c r="B37" s="167"/>
      <c r="C37" s="225"/>
      <c r="D37" s="226"/>
      <c r="E37" s="225"/>
      <c r="F37" s="226"/>
      <c r="G37" s="225"/>
      <c r="H37" s="226"/>
      <c r="I37" s="225"/>
      <c r="J37" s="226"/>
      <c r="K37" s="225"/>
      <c r="L37" s="242"/>
      <c r="M37" s="242"/>
      <c r="N37" s="242"/>
      <c r="O37" s="242"/>
      <c r="P37" s="242"/>
      <c r="Q37" s="242"/>
      <c r="R37" s="226"/>
      <c r="S37" s="166"/>
      <c r="T37" s="167"/>
      <c r="U37" s="167"/>
      <c r="V37" s="167"/>
      <c r="W37" s="167"/>
      <c r="X37" s="167"/>
      <c r="Y37" s="167"/>
      <c r="Z37" s="168"/>
    </row>
    <row r="38" spans="1:27" s="1" customFormat="1" x14ac:dyDescent="0.25">
      <c r="A38" s="166"/>
      <c r="B38" s="167"/>
      <c r="C38" s="225"/>
      <c r="D38" s="226"/>
      <c r="E38" s="225"/>
      <c r="F38" s="226"/>
      <c r="G38" s="225"/>
      <c r="H38" s="226"/>
      <c r="I38" s="225"/>
      <c r="J38" s="226"/>
      <c r="K38" s="225"/>
      <c r="L38" s="242"/>
      <c r="M38" s="242"/>
      <c r="N38" s="242"/>
      <c r="O38" s="242"/>
      <c r="P38" s="242"/>
      <c r="Q38" s="242"/>
      <c r="R38" s="226"/>
      <c r="S38" s="166"/>
      <c r="T38" s="167"/>
      <c r="U38" s="167"/>
      <c r="V38" s="167"/>
      <c r="W38" s="167"/>
      <c r="X38" s="167"/>
      <c r="Y38" s="167"/>
      <c r="Z38" s="168"/>
    </row>
    <row r="39" spans="1:27" s="2" customFormat="1" x14ac:dyDescent="0.25">
      <c r="A39" s="180"/>
      <c r="B39" s="181"/>
      <c r="C39" s="231"/>
      <c r="D39" s="232"/>
      <c r="E39" s="231"/>
      <c r="F39" s="232"/>
      <c r="G39" s="231"/>
      <c r="H39" s="232"/>
      <c r="I39" s="231"/>
      <c r="J39" s="232"/>
      <c r="K39" s="231"/>
      <c r="L39" s="254"/>
      <c r="M39" s="254"/>
      <c r="N39" s="254"/>
      <c r="O39" s="254"/>
      <c r="P39" s="254"/>
      <c r="Q39" s="254"/>
      <c r="R39" s="232"/>
      <c r="S39" s="180"/>
      <c r="T39" s="181"/>
      <c r="U39" s="181"/>
      <c r="V39" s="181"/>
      <c r="W39" s="181"/>
      <c r="X39" s="181"/>
      <c r="Y39" s="181"/>
      <c r="Z39" s="182"/>
      <c r="AA39" s="1"/>
    </row>
    <row r="40" spans="1:27" ht="18.5" x14ac:dyDescent="0.3">
      <c r="A40" s="28">
        <f>S34+1</f>
        <v>44200</v>
      </c>
      <c r="B40" s="29"/>
      <c r="C40" s="26">
        <f>A40+1</f>
        <v>44201</v>
      </c>
      <c r="D40" s="27"/>
      <c r="E40" s="30" t="s">
        <v>0</v>
      </c>
      <c r="F40" s="31"/>
      <c r="G40" s="31"/>
      <c r="H40" s="31"/>
      <c r="I40" s="31"/>
      <c r="J40" s="31"/>
      <c r="K40" s="31"/>
      <c r="L40" s="31"/>
      <c r="M40" s="31"/>
      <c r="N40" s="31"/>
      <c r="O40" s="31"/>
      <c r="P40" s="31"/>
      <c r="Q40" s="31"/>
      <c r="R40" s="31"/>
      <c r="S40" s="31"/>
      <c r="T40" s="31"/>
      <c r="U40" s="31"/>
      <c r="V40" s="31"/>
      <c r="W40" s="31"/>
      <c r="X40" s="31"/>
      <c r="Y40" s="31"/>
      <c r="Z40" s="10"/>
    </row>
    <row r="41" spans="1:27" x14ac:dyDescent="0.25">
      <c r="A41" s="166"/>
      <c r="B41" s="167"/>
      <c r="C41" s="225"/>
      <c r="D41" s="226"/>
      <c r="E41" s="82" t="s">
        <v>383</v>
      </c>
      <c r="F41" s="83"/>
      <c r="G41" s="83"/>
      <c r="H41" s="83"/>
      <c r="I41" s="6"/>
      <c r="J41" s="6"/>
      <c r="K41" s="6"/>
      <c r="L41" s="6"/>
      <c r="M41" s="6"/>
      <c r="N41" s="6"/>
      <c r="O41" s="6"/>
      <c r="P41" s="6"/>
      <c r="Q41" s="6"/>
      <c r="R41" s="6"/>
      <c r="S41" s="6"/>
      <c r="T41" s="6"/>
      <c r="U41" s="6"/>
      <c r="V41" s="6"/>
      <c r="W41" s="6"/>
      <c r="X41" s="6"/>
      <c r="Y41" s="6"/>
      <c r="Z41" s="9"/>
    </row>
    <row r="42" spans="1:27" x14ac:dyDescent="0.25">
      <c r="A42" s="166"/>
      <c r="B42" s="167"/>
      <c r="C42" s="225"/>
      <c r="D42" s="226"/>
      <c r="E42" s="84" t="s">
        <v>384</v>
      </c>
      <c r="F42" s="83"/>
      <c r="G42" s="83"/>
      <c r="H42" s="83"/>
      <c r="I42" s="6"/>
      <c r="J42" s="6"/>
      <c r="K42" s="6"/>
      <c r="L42" s="6"/>
      <c r="M42" s="6"/>
      <c r="N42" s="6"/>
      <c r="O42" s="6"/>
      <c r="P42" s="6"/>
      <c r="Q42" s="6"/>
      <c r="R42" s="6"/>
      <c r="S42" s="6"/>
      <c r="T42" s="6"/>
      <c r="U42" s="6"/>
      <c r="V42" s="6"/>
      <c r="W42" s="6"/>
      <c r="X42" s="6"/>
      <c r="Y42" s="6"/>
      <c r="Z42" s="8"/>
    </row>
    <row r="43" spans="1:27" x14ac:dyDescent="0.25">
      <c r="A43" s="166"/>
      <c r="B43" s="167"/>
      <c r="C43" s="225"/>
      <c r="D43" s="226"/>
      <c r="E43" s="85" t="s">
        <v>483</v>
      </c>
      <c r="F43" s="83"/>
      <c r="G43" s="83"/>
      <c r="H43" s="83"/>
      <c r="I43" s="6"/>
      <c r="J43" s="6"/>
      <c r="K43" s="6"/>
      <c r="L43" s="6"/>
      <c r="M43" s="6"/>
      <c r="N43" s="6"/>
      <c r="O43" s="6"/>
      <c r="P43" s="6"/>
      <c r="Q43" s="6"/>
      <c r="R43" s="6"/>
      <c r="S43" s="6"/>
      <c r="T43" s="6"/>
      <c r="U43" s="6"/>
      <c r="V43" s="6"/>
      <c r="W43" s="6"/>
      <c r="X43" s="6"/>
      <c r="Y43" s="6"/>
      <c r="Z43" s="8"/>
    </row>
    <row r="44" spans="1:27" x14ac:dyDescent="0.25">
      <c r="A44" s="166"/>
      <c r="B44" s="167"/>
      <c r="C44" s="225"/>
      <c r="D44" s="226"/>
      <c r="E44" s="86" t="s">
        <v>385</v>
      </c>
      <c r="F44" s="83"/>
      <c r="G44" s="83"/>
      <c r="H44" s="83"/>
      <c r="I44" s="6"/>
      <c r="J44" s="6"/>
      <c r="K44" s="282" t="s">
        <v>9</v>
      </c>
      <c r="L44" s="282"/>
      <c r="M44" s="282"/>
      <c r="N44" s="282"/>
      <c r="O44" s="282"/>
      <c r="P44" s="282"/>
      <c r="Q44" s="282"/>
      <c r="R44" s="282"/>
      <c r="S44" s="282"/>
      <c r="T44" s="282"/>
      <c r="U44" s="282"/>
      <c r="V44" s="282"/>
      <c r="W44" s="282"/>
      <c r="X44" s="282"/>
      <c r="Y44" s="282"/>
      <c r="Z44" s="283"/>
    </row>
    <row r="45" spans="1:27" s="1" customFormat="1" x14ac:dyDescent="0.25">
      <c r="A45" s="180"/>
      <c r="B45" s="181"/>
      <c r="C45" s="231"/>
      <c r="D45" s="232"/>
      <c r="E45" s="33"/>
      <c r="F45" s="34"/>
      <c r="G45" s="34"/>
      <c r="H45" s="34"/>
      <c r="I45" s="34"/>
      <c r="J45" s="34"/>
      <c r="K45" s="280" t="s">
        <v>8</v>
      </c>
      <c r="L45" s="280"/>
      <c r="M45" s="280"/>
      <c r="N45" s="280"/>
      <c r="O45" s="280"/>
      <c r="P45" s="280"/>
      <c r="Q45" s="280"/>
      <c r="R45" s="280"/>
      <c r="S45" s="280"/>
      <c r="T45" s="280"/>
      <c r="U45" s="280"/>
      <c r="V45" s="280"/>
      <c r="W45" s="280"/>
      <c r="X45" s="280"/>
      <c r="Y45" s="280"/>
      <c r="Z45" s="281"/>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291" priority="3">
      <formula>MONTH(A10)&lt;&gt;MONTH($A$1)</formula>
    </cfRule>
    <cfRule type="expression" dxfId="290" priority="4">
      <formula>OR(WEEKDAY(A10,1)=1,WEEKDAY(A10,1)=7)</formula>
    </cfRule>
  </conditionalFormatting>
  <conditionalFormatting sqref="I10 I16 I22 I28 I34">
    <cfRule type="expression" dxfId="289" priority="1">
      <formula>MONTH(I10)&lt;&gt;MONTH($A$1)</formula>
    </cfRule>
    <cfRule type="expression" dxfId="288" priority="2">
      <formula>OR(WEEKDAY(I10,1)=1,WEEKDAY(I10,1)=7)</formula>
    </cfRule>
  </conditionalFormatting>
  <hyperlinks>
    <hyperlink ref="K45" r:id="rId1" xr:uid="{00000000-0004-0000-0700-000000000000}"/>
    <hyperlink ref="K44:Z44" r:id="rId2" display="Calendar Templates by Vertex42" xr:uid="{00000000-0004-0000-0700-000001000000}"/>
    <hyperlink ref="K45:Z45" r:id="rId3" display="https://www.vertex42.com/calendars/" xr:uid="{00000000-0004-0000-0700-000002000000}"/>
  </hyperlinks>
  <printOptions horizontalCentered="1"/>
  <pageMargins left="0.23622047244094491" right="0.23622047244094491" top="0.74803149606299213" bottom="0.74803149606299213" header="0.31496062992125984" footer="0.31496062992125984"/>
  <pageSetup paperSize="9" scale="82"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44CE-5571-4ADB-9794-7D563D6EF374}">
  <sheetPr>
    <pageSetUpPr fitToPage="1"/>
  </sheetPr>
  <dimension ref="A1:AA45"/>
  <sheetViews>
    <sheetView topLeftCell="A18" workbookViewId="0">
      <selection activeCell="K30" sqref="K30:R30"/>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44197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44193</v>
      </c>
      <c r="B9" s="164"/>
      <c r="C9" s="164">
        <f>C10</f>
        <v>44194</v>
      </c>
      <c r="D9" s="164"/>
      <c r="E9" s="164">
        <f>E10</f>
        <v>44195</v>
      </c>
      <c r="F9" s="164"/>
      <c r="G9" s="164">
        <f>G10</f>
        <v>44196</v>
      </c>
      <c r="H9" s="164"/>
      <c r="I9" s="164">
        <f>I10</f>
        <v>44197</v>
      </c>
      <c r="J9" s="164"/>
      <c r="K9" s="164">
        <f>K10</f>
        <v>44198</v>
      </c>
      <c r="L9" s="164"/>
      <c r="M9" s="164"/>
      <c r="N9" s="164"/>
      <c r="O9" s="164"/>
      <c r="P9" s="164"/>
      <c r="Q9" s="164"/>
      <c r="R9" s="164"/>
      <c r="S9" s="164">
        <f>S10</f>
        <v>44199</v>
      </c>
      <c r="T9" s="164"/>
      <c r="U9" s="164"/>
      <c r="V9" s="164"/>
      <c r="W9" s="164"/>
      <c r="X9" s="164"/>
      <c r="Y9" s="164"/>
      <c r="Z9" s="165"/>
    </row>
    <row r="10" spans="1:27" s="1" customFormat="1" ht="18.5" x14ac:dyDescent="0.25">
      <c r="A10" s="28">
        <f>$A$1-(WEEKDAY($A$1,1)-(start_day-1))-IF((WEEKDAY($A$1,1)-(start_day-1))&lt;=0,7,0)+1</f>
        <v>44193</v>
      </c>
      <c r="B10" s="29"/>
      <c r="C10" s="48">
        <f>A10+1</f>
        <v>44194</v>
      </c>
      <c r="D10" s="49"/>
      <c r="E10" s="48">
        <f>C10+1</f>
        <v>44195</v>
      </c>
      <c r="F10" s="49"/>
      <c r="G10" s="48">
        <f>E10+1</f>
        <v>44196</v>
      </c>
      <c r="H10" s="49"/>
      <c r="I10" s="48">
        <f>G10+1</f>
        <v>44197</v>
      </c>
      <c r="J10" s="49"/>
      <c r="K10" s="172">
        <f>I10+1</f>
        <v>44198</v>
      </c>
      <c r="L10" s="173"/>
      <c r="M10" s="174"/>
      <c r="N10" s="174"/>
      <c r="O10" s="174"/>
      <c r="P10" s="174"/>
      <c r="Q10" s="174"/>
      <c r="R10" s="175"/>
      <c r="S10" s="176">
        <f>K10+1</f>
        <v>44199</v>
      </c>
      <c r="T10" s="177"/>
      <c r="U10" s="178"/>
      <c r="V10" s="178"/>
      <c r="W10" s="178"/>
      <c r="X10" s="178"/>
      <c r="Y10" s="178"/>
      <c r="Z10" s="179"/>
    </row>
    <row r="11" spans="1:27" s="1" customFormat="1" x14ac:dyDescent="0.25">
      <c r="A11" s="166"/>
      <c r="B11" s="167"/>
      <c r="C11" s="169"/>
      <c r="D11" s="170"/>
      <c r="E11" s="169"/>
      <c r="F11" s="170"/>
      <c r="G11" s="243" t="s">
        <v>325</v>
      </c>
      <c r="H11" s="245"/>
      <c r="I11" s="169"/>
      <c r="J11" s="170"/>
      <c r="K11" s="196"/>
      <c r="L11" s="200"/>
      <c r="M11" s="200"/>
      <c r="N11" s="200"/>
      <c r="O11" s="200"/>
      <c r="P11" s="200"/>
      <c r="Q11" s="200"/>
      <c r="R11" s="197"/>
      <c r="S11" s="166"/>
      <c r="T11" s="167"/>
      <c r="U11" s="167"/>
      <c r="V11" s="167"/>
      <c r="W11" s="167"/>
      <c r="X11" s="167"/>
      <c r="Y11" s="167"/>
      <c r="Z11" s="168"/>
    </row>
    <row r="12" spans="1:27" s="1" customFormat="1" x14ac:dyDescent="0.25">
      <c r="A12" s="166"/>
      <c r="B12" s="167"/>
      <c r="C12" s="169"/>
      <c r="D12" s="170"/>
      <c r="E12" s="169"/>
      <c r="F12" s="170"/>
      <c r="G12" s="169"/>
      <c r="H12" s="170"/>
      <c r="I12" s="169"/>
      <c r="J12" s="170"/>
      <c r="K12" s="329"/>
      <c r="L12" s="330"/>
      <c r="M12" s="330"/>
      <c r="N12" s="330"/>
      <c r="O12" s="330"/>
      <c r="P12" s="330"/>
      <c r="Q12" s="330"/>
      <c r="R12" s="331"/>
      <c r="S12" s="166"/>
      <c r="T12" s="167"/>
      <c r="U12" s="167"/>
      <c r="V12" s="167"/>
      <c r="W12" s="167"/>
      <c r="X12" s="167"/>
      <c r="Y12" s="167"/>
      <c r="Z12" s="168"/>
    </row>
    <row r="13" spans="1:27" s="1" customFormat="1" x14ac:dyDescent="0.25">
      <c r="A13" s="166"/>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168"/>
    </row>
    <row r="14" spans="1:27" s="1" customFormat="1" x14ac:dyDescent="0.25">
      <c r="A14" s="166"/>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168"/>
    </row>
    <row r="15" spans="1:27" s="2" customFormat="1" ht="13.25" customHeight="1" x14ac:dyDescent="0.25">
      <c r="A15" s="180"/>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182"/>
      <c r="AA15" s="1"/>
    </row>
    <row r="16" spans="1:27" s="1" customFormat="1" ht="18.5" x14ac:dyDescent="0.25">
      <c r="A16" s="28">
        <f>S10+1</f>
        <v>44200</v>
      </c>
      <c r="B16" s="29"/>
      <c r="C16" s="48">
        <f>A16+1</f>
        <v>44201</v>
      </c>
      <c r="D16" s="49"/>
      <c r="E16" s="48">
        <f>C16+1</f>
        <v>44202</v>
      </c>
      <c r="F16" s="49"/>
      <c r="G16" s="48">
        <f>E16+1</f>
        <v>44203</v>
      </c>
      <c r="H16" s="49"/>
      <c r="I16" s="48">
        <f>G16+1</f>
        <v>44204</v>
      </c>
      <c r="J16" s="49"/>
      <c r="K16" s="172">
        <f>I16+1</f>
        <v>44205</v>
      </c>
      <c r="L16" s="173"/>
      <c r="M16" s="174"/>
      <c r="N16" s="174"/>
      <c r="O16" s="174"/>
      <c r="P16" s="174"/>
      <c r="Q16" s="174"/>
      <c r="R16" s="175"/>
      <c r="S16" s="176">
        <f>K16+1</f>
        <v>44206</v>
      </c>
      <c r="T16" s="177"/>
      <c r="U16" s="178"/>
      <c r="V16" s="178"/>
      <c r="W16" s="178"/>
      <c r="X16" s="178"/>
      <c r="Y16" s="178"/>
      <c r="Z16" s="179"/>
    </row>
    <row r="17" spans="1:27" s="1" customFormat="1" x14ac:dyDescent="0.25">
      <c r="A17" s="166"/>
      <c r="B17" s="167"/>
      <c r="C17" s="169"/>
      <c r="D17" s="170"/>
      <c r="E17" s="196"/>
      <c r="F17" s="197"/>
      <c r="G17" s="169" t="s">
        <v>391</v>
      </c>
      <c r="H17" s="170"/>
      <c r="I17" s="169"/>
      <c r="J17" s="170"/>
      <c r="K17" s="196" t="s">
        <v>326</v>
      </c>
      <c r="L17" s="200"/>
      <c r="M17" s="200"/>
      <c r="N17" s="200"/>
      <c r="O17" s="200"/>
      <c r="P17" s="200"/>
      <c r="Q17" s="200"/>
      <c r="R17" s="197"/>
      <c r="S17" s="326" t="s">
        <v>284</v>
      </c>
      <c r="T17" s="327"/>
      <c r="U17" s="327"/>
      <c r="V17" s="327"/>
      <c r="W17" s="327"/>
      <c r="X17" s="327"/>
      <c r="Y17" s="327"/>
      <c r="Z17" s="328"/>
    </row>
    <row r="18" spans="1:27" s="1" customFormat="1" x14ac:dyDescent="0.25">
      <c r="A18" s="166"/>
      <c r="B18" s="167"/>
      <c r="C18" s="169"/>
      <c r="D18" s="170"/>
      <c r="E18" s="169"/>
      <c r="F18" s="170"/>
      <c r="G18" s="169" t="s">
        <v>26</v>
      </c>
      <c r="H18" s="170"/>
      <c r="I18" s="169"/>
      <c r="J18" s="170"/>
      <c r="K18" s="186" t="s">
        <v>533</v>
      </c>
      <c r="L18" s="187"/>
      <c r="M18" s="187"/>
      <c r="N18" s="187"/>
      <c r="O18" s="187"/>
      <c r="P18" s="187"/>
      <c r="Q18" s="187"/>
      <c r="R18" s="188"/>
      <c r="S18" s="166" t="s">
        <v>392</v>
      </c>
      <c r="T18" s="167"/>
      <c r="U18" s="167"/>
      <c r="V18" s="167"/>
      <c r="W18" s="167"/>
      <c r="X18" s="167"/>
      <c r="Y18" s="167"/>
      <c r="Z18" s="168"/>
    </row>
    <row r="19" spans="1:27" s="1" customFormat="1" x14ac:dyDescent="0.25">
      <c r="A19" s="166"/>
      <c r="B19" s="167"/>
      <c r="C19" s="169"/>
      <c r="D19" s="170"/>
      <c r="E19" s="169"/>
      <c r="F19" s="170"/>
      <c r="G19" s="169"/>
      <c r="H19" s="170"/>
      <c r="I19" s="169"/>
      <c r="J19" s="170"/>
      <c r="K19" s="169"/>
      <c r="L19" s="171"/>
      <c r="M19" s="171"/>
      <c r="N19" s="171"/>
      <c r="O19" s="171"/>
      <c r="P19" s="171"/>
      <c r="Q19" s="171"/>
      <c r="R19" s="170"/>
      <c r="S19" s="166" t="s">
        <v>532</v>
      </c>
      <c r="T19" s="167"/>
      <c r="U19" s="167"/>
      <c r="V19" s="167"/>
      <c r="W19" s="167"/>
      <c r="X19" s="167"/>
      <c r="Y19" s="167"/>
      <c r="Z19" s="168"/>
    </row>
    <row r="20" spans="1:27" s="1" customFormat="1" x14ac:dyDescent="0.25">
      <c r="A20" s="166"/>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168"/>
    </row>
    <row r="21" spans="1:27" s="2" customFormat="1" ht="13.25" customHeight="1" x14ac:dyDescent="0.25">
      <c r="A21" s="180"/>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182"/>
      <c r="AA21" s="1"/>
    </row>
    <row r="22" spans="1:27" s="1" customFormat="1" ht="18.5" x14ac:dyDescent="0.25">
      <c r="A22" s="28">
        <f>S16+1</f>
        <v>44207</v>
      </c>
      <c r="B22" s="29"/>
      <c r="C22" s="48">
        <f>A22+1</f>
        <v>44208</v>
      </c>
      <c r="D22" s="49"/>
      <c r="E22" s="48">
        <f>C22+1</f>
        <v>44209</v>
      </c>
      <c r="F22" s="49"/>
      <c r="G22" s="48">
        <f>E22+1</f>
        <v>44210</v>
      </c>
      <c r="H22" s="49"/>
      <c r="I22" s="48">
        <f>G22+1</f>
        <v>44211</v>
      </c>
      <c r="J22" s="49"/>
      <c r="K22" s="172">
        <f>I22+1</f>
        <v>44212</v>
      </c>
      <c r="L22" s="173"/>
      <c r="M22" s="174"/>
      <c r="N22" s="174"/>
      <c r="O22" s="174"/>
      <c r="P22" s="174"/>
      <c r="Q22" s="174"/>
      <c r="R22" s="175"/>
      <c r="S22" s="176">
        <f>K22+1</f>
        <v>44213</v>
      </c>
      <c r="T22" s="177"/>
      <c r="U22" s="178"/>
      <c r="V22" s="178"/>
      <c r="W22" s="178"/>
      <c r="X22" s="178"/>
      <c r="Y22" s="178"/>
      <c r="Z22" s="179"/>
    </row>
    <row r="23" spans="1:27" s="1" customFormat="1" x14ac:dyDescent="0.25">
      <c r="A23" s="326" t="s">
        <v>284</v>
      </c>
      <c r="B23" s="327"/>
      <c r="C23" s="326" t="s">
        <v>284</v>
      </c>
      <c r="D23" s="328"/>
      <c r="E23" s="326" t="s">
        <v>284</v>
      </c>
      <c r="F23" s="328"/>
      <c r="G23" s="326" t="s">
        <v>284</v>
      </c>
      <c r="H23" s="328"/>
      <c r="I23" s="326" t="s">
        <v>284</v>
      </c>
      <c r="J23" s="328"/>
      <c r="K23" s="326" t="s">
        <v>284</v>
      </c>
      <c r="L23" s="327"/>
      <c r="M23" s="327"/>
      <c r="N23" s="327"/>
      <c r="O23" s="327"/>
      <c r="P23" s="327"/>
      <c r="Q23" s="327"/>
      <c r="R23" s="328"/>
      <c r="S23" s="326" t="s">
        <v>284</v>
      </c>
      <c r="T23" s="327"/>
      <c r="U23" s="327"/>
      <c r="V23" s="327"/>
      <c r="W23" s="327"/>
      <c r="X23" s="327"/>
      <c r="Y23" s="327"/>
      <c r="Z23" s="328"/>
    </row>
    <row r="24" spans="1:27" s="1" customFormat="1" x14ac:dyDescent="0.25">
      <c r="A24" s="198" t="s">
        <v>298</v>
      </c>
      <c r="B24" s="199"/>
      <c r="C24" s="169"/>
      <c r="D24" s="170"/>
      <c r="E24" s="169"/>
      <c r="F24" s="170"/>
      <c r="G24" s="169" t="s">
        <v>393</v>
      </c>
      <c r="H24" s="170"/>
      <c r="I24" s="169"/>
      <c r="J24" s="170"/>
      <c r="K24" s="169"/>
      <c r="L24" s="171"/>
      <c r="M24" s="171"/>
      <c r="N24" s="171"/>
      <c r="O24" s="171"/>
      <c r="P24" s="171"/>
      <c r="Q24" s="171"/>
      <c r="R24" s="170"/>
      <c r="S24" s="166"/>
      <c r="T24" s="167"/>
      <c r="U24" s="167"/>
      <c r="V24" s="167"/>
      <c r="W24" s="167"/>
      <c r="X24" s="167"/>
      <c r="Y24" s="167"/>
      <c r="Z24" s="168"/>
    </row>
    <row r="25" spans="1:27" s="1" customFormat="1" x14ac:dyDescent="0.25">
      <c r="A25" s="166"/>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168"/>
    </row>
    <row r="26" spans="1:27" s="1" customFormat="1" x14ac:dyDescent="0.25">
      <c r="A26" s="166"/>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168"/>
    </row>
    <row r="27" spans="1:27" s="2" customFormat="1" x14ac:dyDescent="0.25">
      <c r="A27" s="180"/>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182"/>
      <c r="AA27" s="1"/>
    </row>
    <row r="28" spans="1:27" s="1" customFormat="1" ht="18.5" x14ac:dyDescent="0.25">
      <c r="A28" s="28">
        <f>S22+1</f>
        <v>44214</v>
      </c>
      <c r="B28" s="29"/>
      <c r="C28" s="48">
        <f>A28+1</f>
        <v>44215</v>
      </c>
      <c r="D28" s="49"/>
      <c r="E28" s="48">
        <f>C28+1</f>
        <v>44216</v>
      </c>
      <c r="F28" s="49"/>
      <c r="G28" s="48">
        <f>E28+1</f>
        <v>44217</v>
      </c>
      <c r="H28" s="49"/>
      <c r="I28" s="48">
        <f>G28+1</f>
        <v>44218</v>
      </c>
      <c r="J28" s="49"/>
      <c r="K28" s="172">
        <f>I28+1</f>
        <v>44219</v>
      </c>
      <c r="L28" s="173"/>
      <c r="M28" s="174"/>
      <c r="N28" s="174"/>
      <c r="O28" s="174"/>
      <c r="P28" s="174"/>
      <c r="Q28" s="174"/>
      <c r="R28" s="175"/>
      <c r="S28" s="176">
        <f>K28+1</f>
        <v>44220</v>
      </c>
      <c r="T28" s="177"/>
      <c r="U28" s="178"/>
      <c r="V28" s="178"/>
      <c r="W28" s="178"/>
      <c r="X28" s="178"/>
      <c r="Y28" s="178"/>
      <c r="Z28" s="179"/>
    </row>
    <row r="29" spans="1:27" s="1" customFormat="1" x14ac:dyDescent="0.25">
      <c r="A29" s="166" t="s">
        <v>394</v>
      </c>
      <c r="B29" s="167"/>
      <c r="C29" s="169"/>
      <c r="D29" s="170"/>
      <c r="E29" s="196" t="s">
        <v>300</v>
      </c>
      <c r="F29" s="197"/>
      <c r="G29" s="204" t="s">
        <v>395</v>
      </c>
      <c r="H29" s="205"/>
      <c r="I29" s="204" t="s">
        <v>395</v>
      </c>
      <c r="J29" s="205"/>
      <c r="K29" s="204" t="s">
        <v>395</v>
      </c>
      <c r="L29" s="325"/>
      <c r="M29" s="325"/>
      <c r="N29" s="325"/>
      <c r="O29" s="325"/>
      <c r="P29" s="325"/>
      <c r="Q29" s="325"/>
      <c r="R29" s="205"/>
      <c r="S29" s="248" t="s">
        <v>395</v>
      </c>
      <c r="T29" s="249"/>
      <c r="U29" s="249"/>
      <c r="V29" s="249"/>
      <c r="W29" s="249"/>
      <c r="X29" s="249"/>
      <c r="Y29" s="249"/>
      <c r="Z29" s="250"/>
    </row>
    <row r="30" spans="1:27" s="1" customFormat="1" x14ac:dyDescent="0.25">
      <c r="A30" s="166"/>
      <c r="B30" s="167"/>
      <c r="C30" s="169"/>
      <c r="D30" s="170"/>
      <c r="E30" s="169"/>
      <c r="F30" s="170"/>
      <c r="G30" s="169"/>
      <c r="H30" s="170"/>
      <c r="I30" s="169"/>
      <c r="J30" s="170"/>
      <c r="K30" s="186" t="s">
        <v>327</v>
      </c>
      <c r="L30" s="187"/>
      <c r="M30" s="187"/>
      <c r="N30" s="187"/>
      <c r="O30" s="187"/>
      <c r="P30" s="187"/>
      <c r="Q30" s="187"/>
      <c r="R30" s="188"/>
      <c r="S30" s="166"/>
      <c r="T30" s="167"/>
      <c r="U30" s="167"/>
      <c r="V30" s="167"/>
      <c r="W30" s="167"/>
      <c r="X30" s="167"/>
      <c r="Y30" s="167"/>
      <c r="Z30" s="168"/>
    </row>
    <row r="31" spans="1:27" s="1" customFormat="1" x14ac:dyDescent="0.25">
      <c r="A31" s="166"/>
      <c r="B31" s="167"/>
      <c r="C31" s="169"/>
      <c r="D31" s="170"/>
      <c r="E31" s="169"/>
      <c r="F31" s="170"/>
      <c r="G31" s="169"/>
      <c r="H31" s="170"/>
      <c r="I31" s="169"/>
      <c r="J31" s="170"/>
      <c r="K31" s="169"/>
      <c r="L31" s="171"/>
      <c r="M31" s="171"/>
      <c r="N31" s="171"/>
      <c r="O31" s="171"/>
      <c r="P31" s="171"/>
      <c r="Q31" s="171"/>
      <c r="R31" s="170"/>
      <c r="S31" s="166"/>
      <c r="T31" s="167"/>
      <c r="U31" s="167"/>
      <c r="V31" s="167"/>
      <c r="W31" s="167"/>
      <c r="X31" s="167"/>
      <c r="Y31" s="167"/>
      <c r="Z31" s="168"/>
    </row>
    <row r="32" spans="1:27" s="1" customFormat="1" x14ac:dyDescent="0.25">
      <c r="A32" s="166"/>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168"/>
    </row>
    <row r="33" spans="1:27" s="2" customFormat="1" x14ac:dyDescent="0.25">
      <c r="A33" s="180"/>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182"/>
      <c r="AA33" s="1"/>
    </row>
    <row r="34" spans="1:27" s="1" customFormat="1" ht="18.5" x14ac:dyDescent="0.25">
      <c r="A34" s="28">
        <f>S28+1</f>
        <v>44221</v>
      </c>
      <c r="B34" s="29"/>
      <c r="C34" s="48">
        <f>A34+1</f>
        <v>44222</v>
      </c>
      <c r="D34" s="49"/>
      <c r="E34" s="48">
        <f>C34+1</f>
        <v>44223</v>
      </c>
      <c r="F34" s="49"/>
      <c r="G34" s="48">
        <f>E34+1</f>
        <v>44224</v>
      </c>
      <c r="H34" s="49"/>
      <c r="I34" s="48">
        <f>G34+1</f>
        <v>44225</v>
      </c>
      <c r="J34" s="49"/>
      <c r="K34" s="172">
        <f>I34+1</f>
        <v>44226</v>
      </c>
      <c r="L34" s="173"/>
      <c r="M34" s="174"/>
      <c r="N34" s="174"/>
      <c r="O34" s="174"/>
      <c r="P34" s="174"/>
      <c r="Q34" s="174"/>
      <c r="R34" s="175"/>
      <c r="S34" s="176">
        <f>K34+1</f>
        <v>44227</v>
      </c>
      <c r="T34" s="177"/>
      <c r="U34" s="178"/>
      <c r="V34" s="178"/>
      <c r="W34" s="178"/>
      <c r="X34" s="178"/>
      <c r="Y34" s="178"/>
      <c r="Z34" s="179"/>
    </row>
    <row r="35" spans="1:27" s="1" customFormat="1" x14ac:dyDescent="0.25">
      <c r="A35" s="166" t="s">
        <v>276</v>
      </c>
      <c r="B35" s="167"/>
      <c r="C35" s="169"/>
      <c r="D35" s="170"/>
      <c r="E35" s="186"/>
      <c r="F35" s="188"/>
      <c r="G35" s="196" t="s">
        <v>119</v>
      </c>
      <c r="H35" s="197"/>
      <c r="I35" s="169"/>
      <c r="J35" s="170"/>
      <c r="K35" s="169" t="s">
        <v>280</v>
      </c>
      <c r="L35" s="171"/>
      <c r="M35" s="171"/>
      <c r="N35" s="171"/>
      <c r="O35" s="171"/>
      <c r="P35" s="171"/>
      <c r="Q35" s="171"/>
      <c r="R35" s="170"/>
      <c r="S35" s="248" t="s">
        <v>396</v>
      </c>
      <c r="T35" s="249"/>
      <c r="U35" s="249"/>
      <c r="V35" s="249"/>
      <c r="W35" s="249"/>
      <c r="X35" s="249"/>
      <c r="Y35" s="249"/>
      <c r="Z35" s="250"/>
    </row>
    <row r="36" spans="1:27" s="1" customFormat="1" x14ac:dyDescent="0.25">
      <c r="A36" s="166" t="s">
        <v>279</v>
      </c>
      <c r="B36" s="167"/>
      <c r="C36" s="169"/>
      <c r="D36" s="170"/>
      <c r="E36" s="169"/>
      <c r="F36" s="170"/>
      <c r="G36" s="169"/>
      <c r="H36" s="170"/>
      <c r="I36" s="169"/>
      <c r="J36" s="170"/>
      <c r="K36" s="204" t="s">
        <v>396</v>
      </c>
      <c r="L36" s="325"/>
      <c r="M36" s="325"/>
      <c r="N36" s="325"/>
      <c r="O36" s="325"/>
      <c r="P36" s="325"/>
      <c r="Q36" s="325"/>
      <c r="R36" s="205"/>
      <c r="S36" s="166"/>
      <c r="T36" s="167"/>
      <c r="U36" s="167"/>
      <c r="V36" s="167"/>
      <c r="W36" s="167"/>
      <c r="X36" s="167"/>
      <c r="Y36" s="167"/>
      <c r="Z36" s="168"/>
    </row>
    <row r="37" spans="1:27" s="1" customFormat="1" x14ac:dyDescent="0.25">
      <c r="A37" s="166"/>
      <c r="B37" s="167"/>
      <c r="C37" s="169"/>
      <c r="D37" s="170"/>
      <c r="E37" s="169"/>
      <c r="F37" s="170"/>
      <c r="G37" s="169"/>
      <c r="H37" s="170"/>
      <c r="I37" s="169"/>
      <c r="J37" s="170"/>
      <c r="K37" s="169"/>
      <c r="L37" s="171"/>
      <c r="M37" s="171"/>
      <c r="N37" s="171"/>
      <c r="O37" s="171"/>
      <c r="P37" s="171"/>
      <c r="Q37" s="171"/>
      <c r="R37" s="170"/>
      <c r="S37" s="166"/>
      <c r="T37" s="167"/>
      <c r="U37" s="167"/>
      <c r="V37" s="167"/>
      <c r="W37" s="167"/>
      <c r="X37" s="167"/>
      <c r="Y37" s="167"/>
      <c r="Z37" s="168"/>
    </row>
    <row r="38" spans="1:27" s="1" customFormat="1" x14ac:dyDescent="0.25">
      <c r="A38" s="166"/>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168"/>
    </row>
    <row r="39" spans="1:27" s="2" customFormat="1" x14ac:dyDescent="0.25">
      <c r="A39" s="180"/>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182"/>
      <c r="AA39" s="1"/>
    </row>
    <row r="40" spans="1:27" ht="18.5" x14ac:dyDescent="0.3">
      <c r="A40" s="28">
        <f>S34+1</f>
        <v>44228</v>
      </c>
      <c r="B40" s="29"/>
      <c r="C40" s="48">
        <f>A40+1</f>
        <v>44229</v>
      </c>
      <c r="D40" s="49"/>
      <c r="E40" s="52" t="s">
        <v>0</v>
      </c>
      <c r="F40" s="53"/>
      <c r="G40" s="53"/>
      <c r="H40" s="53"/>
      <c r="I40" s="53"/>
      <c r="J40" s="53"/>
      <c r="K40" s="53"/>
      <c r="L40" s="53"/>
      <c r="M40" s="53"/>
      <c r="N40" s="53"/>
      <c r="O40" s="53"/>
      <c r="P40" s="53"/>
      <c r="Q40" s="53"/>
      <c r="R40" s="53"/>
      <c r="S40" s="53"/>
      <c r="T40" s="53"/>
      <c r="U40" s="53"/>
      <c r="V40" s="53"/>
      <c r="W40" s="53"/>
      <c r="X40" s="53"/>
      <c r="Y40" s="53"/>
      <c r="Z40" s="62"/>
    </row>
    <row r="41" spans="1:27" x14ac:dyDescent="0.25">
      <c r="A41" s="198" t="s">
        <v>298</v>
      </c>
      <c r="B41" s="199"/>
      <c r="C41" s="169"/>
      <c r="D41" s="170"/>
      <c r="E41" s="89" t="s">
        <v>285</v>
      </c>
      <c r="F41" s="55"/>
      <c r="G41" s="55"/>
      <c r="H41" s="55"/>
      <c r="I41" s="55"/>
      <c r="J41" s="55"/>
      <c r="K41" s="55"/>
      <c r="L41" s="55"/>
      <c r="M41" s="55"/>
      <c r="N41" s="55"/>
      <c r="O41" s="55"/>
      <c r="P41" s="55"/>
      <c r="Q41" s="55"/>
      <c r="R41" s="55"/>
      <c r="S41" s="55"/>
      <c r="T41" s="55"/>
      <c r="U41" s="55"/>
      <c r="V41" s="55"/>
      <c r="W41" s="55"/>
      <c r="X41" s="55"/>
      <c r="Y41" s="55"/>
      <c r="Z41" s="63"/>
    </row>
    <row r="42" spans="1:27" x14ac:dyDescent="0.25">
      <c r="A42" s="166"/>
      <c r="B42" s="167"/>
      <c r="C42" s="169"/>
      <c r="D42" s="170"/>
      <c r="E42" s="82" t="s">
        <v>383</v>
      </c>
      <c r="F42" s="83"/>
      <c r="G42" s="83"/>
      <c r="H42" s="83"/>
      <c r="I42" s="55"/>
      <c r="J42" s="55"/>
      <c r="K42" s="55"/>
      <c r="L42" s="55"/>
      <c r="M42" s="55"/>
      <c r="N42" s="55"/>
      <c r="O42" s="55"/>
      <c r="P42" s="55"/>
      <c r="Q42" s="55"/>
      <c r="R42" s="55"/>
      <c r="S42" s="55"/>
      <c r="T42" s="55"/>
      <c r="U42" s="55"/>
      <c r="V42" s="55"/>
      <c r="W42" s="55"/>
      <c r="X42" s="55"/>
      <c r="Y42" s="55"/>
      <c r="Z42" s="64"/>
    </row>
    <row r="43" spans="1:27" x14ac:dyDescent="0.25">
      <c r="A43" s="166"/>
      <c r="B43" s="167"/>
      <c r="C43" s="169"/>
      <c r="D43" s="170"/>
      <c r="E43" s="84" t="s">
        <v>384</v>
      </c>
      <c r="F43" s="83"/>
      <c r="G43" s="83"/>
      <c r="H43" s="83"/>
      <c r="I43" s="55"/>
      <c r="J43" s="55"/>
      <c r="K43" s="55"/>
      <c r="L43" s="55"/>
      <c r="M43" s="55"/>
      <c r="N43" s="55"/>
      <c r="O43" s="55"/>
      <c r="P43" s="55"/>
      <c r="Q43" s="55"/>
      <c r="R43" s="55"/>
      <c r="S43" s="55"/>
      <c r="T43" s="55"/>
      <c r="U43" s="55"/>
      <c r="V43" s="55"/>
      <c r="W43" s="55"/>
      <c r="X43" s="55"/>
      <c r="Y43" s="55"/>
      <c r="Z43" s="64"/>
    </row>
    <row r="44" spans="1:27" x14ac:dyDescent="0.25">
      <c r="A44" s="166"/>
      <c r="B44" s="167"/>
      <c r="C44" s="169"/>
      <c r="D44" s="170"/>
      <c r="E44" s="85" t="s">
        <v>483</v>
      </c>
      <c r="F44" s="83"/>
      <c r="G44" s="83"/>
      <c r="H44" s="83"/>
      <c r="I44" s="55"/>
      <c r="J44" s="55"/>
      <c r="K44" s="189" t="s">
        <v>9</v>
      </c>
      <c r="L44" s="189"/>
      <c r="M44" s="189"/>
      <c r="N44" s="189"/>
      <c r="O44" s="189"/>
      <c r="P44" s="189"/>
      <c r="Q44" s="189"/>
      <c r="R44" s="189"/>
      <c r="S44" s="189"/>
      <c r="T44" s="189"/>
      <c r="U44" s="189"/>
      <c r="V44" s="189"/>
      <c r="W44" s="189"/>
      <c r="X44" s="189"/>
      <c r="Y44" s="189"/>
      <c r="Z44" s="190"/>
    </row>
    <row r="45" spans="1:27" s="1" customFormat="1" x14ac:dyDescent="0.25">
      <c r="A45" s="180"/>
      <c r="B45" s="181"/>
      <c r="C45" s="183"/>
      <c r="D45" s="184"/>
      <c r="E45" s="87" t="s">
        <v>385</v>
      </c>
      <c r="F45" s="88"/>
      <c r="G45" s="88"/>
      <c r="H45" s="88"/>
      <c r="I45" s="66"/>
      <c r="J45" s="66"/>
      <c r="K45" s="191" t="s">
        <v>8</v>
      </c>
      <c r="L45" s="191"/>
      <c r="M45" s="191"/>
      <c r="N45" s="191"/>
      <c r="O45" s="191"/>
      <c r="P45" s="191"/>
      <c r="Q45" s="191"/>
      <c r="R45" s="191"/>
      <c r="S45" s="191"/>
      <c r="T45" s="191"/>
      <c r="U45" s="191"/>
      <c r="V45" s="191"/>
      <c r="W45" s="191"/>
      <c r="X45" s="191"/>
      <c r="Y45" s="191"/>
      <c r="Z45" s="192"/>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conditionalFormatting sqref="A10 C10 E10 G10 K10 S10 A16 C16 E16 G16 K16 S16 A22 C22 E22 G22 K22 S22 A28 C28 E28 G28 K28 S28 A34 C34 E34 G34 K34 S34 A40 C40">
    <cfRule type="expression" dxfId="287" priority="3">
      <formula>MONTH(A10)&lt;&gt;MONTH($A$1)</formula>
    </cfRule>
    <cfRule type="expression" dxfId="286" priority="4">
      <formula>OR(WEEKDAY(A10,1)=1,WEEKDAY(A10,1)=7)</formula>
    </cfRule>
  </conditionalFormatting>
  <conditionalFormatting sqref="I10 I16 I22 I28 I34">
    <cfRule type="expression" dxfId="285" priority="1">
      <formula>MONTH(I10)&lt;&gt;MONTH($A$1)</formula>
    </cfRule>
    <cfRule type="expression" dxfId="284" priority="2">
      <formula>OR(WEEKDAY(I10,1)=1,WEEKDAY(I10,1)=7)</formula>
    </cfRule>
  </conditionalFormatting>
  <hyperlinks>
    <hyperlink ref="K45" r:id="rId1" xr:uid="{16BC4359-BE22-4F04-B091-1076B3585BE4}"/>
    <hyperlink ref="K44:Z44" r:id="rId2" display="Calendar Templates by Vertex42" xr:uid="{AE93CB2C-2B11-4D41-B0BE-5D0ABB4DAD9E}"/>
    <hyperlink ref="K45:Z45" r:id="rId3" display="https://www.vertex42.com/calendars/" xr:uid="{6F7EADDB-A18F-4B0A-A796-6D99B01EFBD7}"/>
  </hyperlinks>
  <printOptions horizontalCentered="1" verticalCentered="1"/>
  <pageMargins left="0.23622047244094491" right="0.23622047244094491" top="0.74803149606299213" bottom="0.74803149606299213" header="0.31496062992125984" footer="0.31496062992125984"/>
  <pageSetup paperSize="9" scale="82" orientation="landscape"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C935-AD50-4395-967A-BD3F6B93E1DD}">
  <sheetPr>
    <pageSetUpPr fitToPage="1"/>
  </sheetPr>
  <dimension ref="A1:AA45"/>
  <sheetViews>
    <sheetView topLeftCell="A16" workbookViewId="0">
      <selection activeCell="AB19" sqref="AB1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44228</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44228</v>
      </c>
      <c r="B9" s="164"/>
      <c r="C9" s="164">
        <f>C10</f>
        <v>44229</v>
      </c>
      <c r="D9" s="164"/>
      <c r="E9" s="164">
        <f>E10</f>
        <v>44230</v>
      </c>
      <c r="F9" s="164"/>
      <c r="G9" s="164">
        <f>G10</f>
        <v>44231</v>
      </c>
      <c r="H9" s="164"/>
      <c r="I9" s="164">
        <f>I10</f>
        <v>44232</v>
      </c>
      <c r="J9" s="164"/>
      <c r="K9" s="164">
        <f>K10</f>
        <v>44233</v>
      </c>
      <c r="L9" s="164"/>
      <c r="M9" s="164"/>
      <c r="N9" s="164"/>
      <c r="O9" s="164"/>
      <c r="P9" s="164"/>
      <c r="Q9" s="164"/>
      <c r="R9" s="164"/>
      <c r="S9" s="164">
        <f>S10</f>
        <v>44234</v>
      </c>
      <c r="T9" s="164"/>
      <c r="U9" s="164"/>
      <c r="V9" s="164"/>
      <c r="W9" s="164"/>
      <c r="X9" s="164"/>
      <c r="Y9" s="164"/>
      <c r="Z9" s="165"/>
    </row>
    <row r="10" spans="1:27" s="1" customFormat="1" ht="18.5" x14ac:dyDescent="0.25">
      <c r="A10" s="28">
        <f>$A$1-(WEEKDAY($A$1,1)-(start_day-1))-IF((WEEKDAY($A$1,1)-(start_day-1))&lt;=0,7,0)+1</f>
        <v>44228</v>
      </c>
      <c r="B10" s="29"/>
      <c r="C10" s="48">
        <f>A10+1</f>
        <v>44229</v>
      </c>
      <c r="D10" s="49"/>
      <c r="E10" s="48">
        <f>C10+1</f>
        <v>44230</v>
      </c>
      <c r="F10" s="49"/>
      <c r="G10" s="48">
        <f>E10+1</f>
        <v>44231</v>
      </c>
      <c r="H10" s="49"/>
      <c r="I10" s="48">
        <f>G10+1</f>
        <v>44232</v>
      </c>
      <c r="J10" s="49"/>
      <c r="K10" s="172">
        <f>I10+1</f>
        <v>44233</v>
      </c>
      <c r="L10" s="173"/>
      <c r="M10" s="174"/>
      <c r="N10" s="174"/>
      <c r="O10" s="174"/>
      <c r="P10" s="174"/>
      <c r="Q10" s="174"/>
      <c r="R10" s="175"/>
      <c r="S10" s="176">
        <f>K10+1</f>
        <v>44234</v>
      </c>
      <c r="T10" s="177"/>
      <c r="U10" s="178"/>
      <c r="V10" s="178"/>
      <c r="W10" s="178"/>
      <c r="X10" s="178"/>
      <c r="Y10" s="178"/>
      <c r="Z10" s="179"/>
    </row>
    <row r="11" spans="1:27" s="1" customFormat="1" x14ac:dyDescent="0.25">
      <c r="A11" s="193" t="s">
        <v>301</v>
      </c>
      <c r="B11" s="194"/>
      <c r="C11" s="169"/>
      <c r="D11" s="170"/>
      <c r="E11" s="169" t="s">
        <v>503</v>
      </c>
      <c r="F11" s="170"/>
      <c r="G11" s="169" t="s">
        <v>397</v>
      </c>
      <c r="H11" s="170"/>
      <c r="I11" s="169"/>
      <c r="J11" s="170"/>
      <c r="K11" s="334" t="s">
        <v>286</v>
      </c>
      <c r="L11" s="336"/>
      <c r="M11" s="336"/>
      <c r="N11" s="336"/>
      <c r="O11" s="336"/>
      <c r="P11" s="336"/>
      <c r="Q11" s="336"/>
      <c r="R11" s="335"/>
      <c r="S11" s="334" t="s">
        <v>286</v>
      </c>
      <c r="T11" s="336"/>
      <c r="U11" s="336"/>
      <c r="V11" s="336"/>
      <c r="W11" s="336"/>
      <c r="X11" s="336"/>
      <c r="Y11" s="336"/>
      <c r="Z11" s="335"/>
    </row>
    <row r="12" spans="1:27" s="1" customFormat="1" x14ac:dyDescent="0.25">
      <c r="A12" s="166"/>
      <c r="B12" s="167"/>
      <c r="C12" s="169"/>
      <c r="D12" s="170"/>
      <c r="E12" s="169"/>
      <c r="F12" s="170"/>
      <c r="G12" s="169"/>
      <c r="H12" s="170"/>
      <c r="I12" s="169"/>
      <c r="J12" s="170"/>
      <c r="K12" s="196" t="s">
        <v>528</v>
      </c>
      <c r="L12" s="200"/>
      <c r="M12" s="200"/>
      <c r="N12" s="200"/>
      <c r="O12" s="200"/>
      <c r="P12" s="200"/>
      <c r="Q12" s="200"/>
      <c r="R12" s="197"/>
      <c r="S12" s="166" t="s">
        <v>398</v>
      </c>
      <c r="T12" s="167"/>
      <c r="U12" s="167"/>
      <c r="V12" s="167"/>
      <c r="W12" s="167"/>
      <c r="X12" s="167"/>
      <c r="Y12" s="167"/>
      <c r="Z12" s="168"/>
    </row>
    <row r="13" spans="1:27" s="1" customFormat="1" x14ac:dyDescent="0.25">
      <c r="A13" s="166"/>
      <c r="B13" s="167"/>
      <c r="C13" s="169"/>
      <c r="D13" s="170"/>
      <c r="E13" s="169"/>
      <c r="F13" s="170"/>
      <c r="G13" s="169"/>
      <c r="H13" s="170"/>
      <c r="I13" s="169"/>
      <c r="J13" s="170"/>
      <c r="K13" s="196" t="s">
        <v>328</v>
      </c>
      <c r="L13" s="200"/>
      <c r="M13" s="200"/>
      <c r="N13" s="200"/>
      <c r="O13" s="200"/>
      <c r="P13" s="200"/>
      <c r="Q13" s="200"/>
      <c r="R13" s="197"/>
      <c r="S13" s="166"/>
      <c r="T13" s="167"/>
      <c r="U13" s="167"/>
      <c r="V13" s="167"/>
      <c r="W13" s="167"/>
      <c r="X13" s="167"/>
      <c r="Y13" s="167"/>
      <c r="Z13" s="168"/>
    </row>
    <row r="14" spans="1:27" s="1" customFormat="1" x14ac:dyDescent="0.25">
      <c r="A14" s="166"/>
      <c r="B14" s="167"/>
      <c r="C14" s="169"/>
      <c r="D14" s="170"/>
      <c r="E14" s="169"/>
      <c r="F14" s="170"/>
      <c r="G14" s="169"/>
      <c r="H14" s="170"/>
      <c r="I14" s="169"/>
      <c r="J14" s="170"/>
      <c r="K14" s="169" t="s">
        <v>534</v>
      </c>
      <c r="L14" s="171"/>
      <c r="M14" s="171"/>
      <c r="N14" s="171"/>
      <c r="O14" s="171"/>
      <c r="P14" s="171"/>
      <c r="Q14" s="171"/>
      <c r="R14" s="170"/>
      <c r="S14" s="166" t="s">
        <v>535</v>
      </c>
      <c r="T14" s="167"/>
      <c r="U14" s="167"/>
      <c r="V14" s="167"/>
      <c r="W14" s="167"/>
      <c r="X14" s="167"/>
      <c r="Y14" s="167"/>
      <c r="Z14" s="168"/>
    </row>
    <row r="15" spans="1:27" s="2" customFormat="1" ht="13.25" customHeight="1" x14ac:dyDescent="0.25">
      <c r="A15" s="180"/>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182"/>
      <c r="AA15" s="1"/>
    </row>
    <row r="16" spans="1:27" s="1" customFormat="1" ht="18.5" x14ac:dyDescent="0.25">
      <c r="A16" s="28">
        <f>S10+1</f>
        <v>44235</v>
      </c>
      <c r="B16" s="29"/>
      <c r="C16" s="48">
        <f>A16+1</f>
        <v>44236</v>
      </c>
      <c r="D16" s="49"/>
      <c r="E16" s="48">
        <f>C16+1</f>
        <v>44237</v>
      </c>
      <c r="F16" s="49"/>
      <c r="G16" s="48">
        <f>E16+1</f>
        <v>44238</v>
      </c>
      <c r="H16" s="49"/>
      <c r="I16" s="48">
        <f>G16+1</f>
        <v>44239</v>
      </c>
      <c r="J16" s="49"/>
      <c r="K16" s="172">
        <f>I16+1</f>
        <v>44240</v>
      </c>
      <c r="L16" s="173"/>
      <c r="M16" s="174"/>
      <c r="N16" s="174"/>
      <c r="O16" s="174"/>
      <c r="P16" s="174"/>
      <c r="Q16" s="174"/>
      <c r="R16" s="175"/>
      <c r="S16" s="176">
        <f>K16+1</f>
        <v>44241</v>
      </c>
      <c r="T16" s="177"/>
      <c r="U16" s="178"/>
      <c r="V16" s="178"/>
      <c r="W16" s="178"/>
      <c r="X16" s="178"/>
      <c r="Y16" s="178"/>
      <c r="Z16" s="179"/>
    </row>
    <row r="17" spans="1:27" s="1" customFormat="1" x14ac:dyDescent="0.25">
      <c r="A17" s="198" t="s">
        <v>301</v>
      </c>
      <c r="B17" s="199"/>
      <c r="C17" s="169"/>
      <c r="D17" s="170"/>
      <c r="E17" s="196" t="s">
        <v>302</v>
      </c>
      <c r="F17" s="197"/>
      <c r="G17" s="204" t="s">
        <v>400</v>
      </c>
      <c r="H17" s="205"/>
      <c r="I17" s="204" t="s">
        <v>400</v>
      </c>
      <c r="J17" s="205"/>
      <c r="K17" s="204" t="s">
        <v>400</v>
      </c>
      <c r="L17" s="325"/>
      <c r="M17" s="325"/>
      <c r="N17" s="325"/>
      <c r="O17" s="325"/>
      <c r="P17" s="325"/>
      <c r="Q17" s="325"/>
      <c r="R17" s="205"/>
      <c r="S17" s="248" t="s">
        <v>400</v>
      </c>
      <c r="T17" s="249"/>
      <c r="U17" s="249"/>
      <c r="V17" s="249"/>
      <c r="W17" s="249"/>
      <c r="X17" s="249"/>
      <c r="Y17" s="249"/>
      <c r="Z17" s="250"/>
    </row>
    <row r="18" spans="1:27" s="1" customFormat="1" x14ac:dyDescent="0.25">
      <c r="A18" s="166"/>
      <c r="B18" s="167"/>
      <c r="C18" s="169"/>
      <c r="D18" s="170"/>
      <c r="E18" s="169"/>
      <c r="F18" s="170"/>
      <c r="G18" s="169" t="s">
        <v>26</v>
      </c>
      <c r="H18" s="170"/>
      <c r="I18" s="169"/>
      <c r="J18" s="170"/>
      <c r="K18" s="169" t="s">
        <v>281</v>
      </c>
      <c r="L18" s="171"/>
      <c r="M18" s="171"/>
      <c r="N18" s="171"/>
      <c r="O18" s="171"/>
      <c r="P18" s="171"/>
      <c r="Q18" s="171"/>
      <c r="R18" s="170"/>
      <c r="S18" s="326" t="s">
        <v>463</v>
      </c>
      <c r="T18" s="327"/>
      <c r="U18" s="327"/>
      <c r="V18" s="327"/>
      <c r="W18" s="327"/>
      <c r="X18" s="327"/>
      <c r="Y18" s="327"/>
      <c r="Z18" s="328"/>
    </row>
    <row r="19" spans="1:27" s="1" customFormat="1" x14ac:dyDescent="0.25">
      <c r="A19" s="166"/>
      <c r="B19" s="167"/>
      <c r="C19" s="169"/>
      <c r="D19" s="170"/>
      <c r="E19" s="169"/>
      <c r="F19" s="170"/>
      <c r="G19" s="169"/>
      <c r="H19" s="170"/>
      <c r="I19" s="169"/>
      <c r="J19" s="170"/>
      <c r="K19" s="169"/>
      <c r="L19" s="171"/>
      <c r="M19" s="171"/>
      <c r="N19" s="171"/>
      <c r="O19" s="171"/>
      <c r="P19" s="171"/>
      <c r="Q19" s="171"/>
      <c r="R19" s="170"/>
      <c r="S19" s="166"/>
      <c r="T19" s="167"/>
      <c r="U19" s="167"/>
      <c r="V19" s="167"/>
      <c r="W19" s="167"/>
      <c r="X19" s="167"/>
      <c r="Y19" s="167"/>
      <c r="Z19" s="168"/>
    </row>
    <row r="20" spans="1:27" s="1" customFormat="1" x14ac:dyDescent="0.25">
      <c r="A20" s="166"/>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168"/>
    </row>
    <row r="21" spans="1:27" s="2" customFormat="1" ht="13.25" customHeight="1" x14ac:dyDescent="0.25">
      <c r="A21" s="180"/>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182"/>
      <c r="AA21" s="1"/>
    </row>
    <row r="22" spans="1:27" s="1" customFormat="1" ht="18.5" x14ac:dyDescent="0.25">
      <c r="A22" s="28">
        <f>S16+1</f>
        <v>44242</v>
      </c>
      <c r="B22" s="29"/>
      <c r="C22" s="48">
        <f>A22+1</f>
        <v>44243</v>
      </c>
      <c r="D22" s="49"/>
      <c r="E22" s="48">
        <f>C22+1</f>
        <v>44244</v>
      </c>
      <c r="F22" s="49"/>
      <c r="G22" s="48">
        <f>E22+1</f>
        <v>44245</v>
      </c>
      <c r="H22" s="49"/>
      <c r="I22" s="48">
        <f>G22+1</f>
        <v>44246</v>
      </c>
      <c r="J22" s="49"/>
      <c r="K22" s="172">
        <f>I22+1</f>
        <v>44247</v>
      </c>
      <c r="L22" s="173"/>
      <c r="M22" s="174"/>
      <c r="N22" s="174"/>
      <c r="O22" s="174"/>
      <c r="P22" s="174"/>
      <c r="Q22" s="174"/>
      <c r="R22" s="175"/>
      <c r="S22" s="176">
        <f>K22+1</f>
        <v>44248</v>
      </c>
      <c r="T22" s="177"/>
      <c r="U22" s="178"/>
      <c r="V22" s="178"/>
      <c r="W22" s="178"/>
      <c r="X22" s="178"/>
      <c r="Y22" s="178"/>
      <c r="Z22" s="179"/>
    </row>
    <row r="23" spans="1:27" s="1" customFormat="1" x14ac:dyDescent="0.25">
      <c r="A23" s="166" t="s">
        <v>502</v>
      </c>
      <c r="B23" s="167"/>
      <c r="C23" s="169"/>
      <c r="D23" s="170"/>
      <c r="E23" s="186"/>
      <c r="F23" s="188"/>
      <c r="G23" s="196" t="s">
        <v>119</v>
      </c>
      <c r="H23" s="197"/>
      <c r="I23" s="169"/>
      <c r="J23" s="170"/>
      <c r="K23" s="204" t="s">
        <v>399</v>
      </c>
      <c r="L23" s="325"/>
      <c r="M23" s="325"/>
      <c r="N23" s="325"/>
      <c r="O23" s="325"/>
      <c r="P23" s="325"/>
      <c r="Q23" s="325"/>
      <c r="R23" s="205"/>
      <c r="S23" s="326" t="s">
        <v>287</v>
      </c>
      <c r="T23" s="327"/>
      <c r="U23" s="327"/>
      <c r="V23" s="327"/>
      <c r="W23" s="327"/>
      <c r="X23" s="327"/>
      <c r="Y23" s="327"/>
      <c r="Z23" s="328"/>
    </row>
    <row r="24" spans="1:27" s="1" customFormat="1" x14ac:dyDescent="0.25">
      <c r="A24" s="166"/>
      <c r="B24" s="167"/>
      <c r="C24" s="169"/>
      <c r="D24" s="170"/>
      <c r="E24" s="169"/>
      <c r="F24" s="170"/>
      <c r="G24" s="169"/>
      <c r="H24" s="170"/>
      <c r="I24" s="169"/>
      <c r="J24" s="170"/>
      <c r="K24" s="204" t="s">
        <v>504</v>
      </c>
      <c r="L24" s="325"/>
      <c r="M24" s="325"/>
      <c r="N24" s="325"/>
      <c r="O24" s="325"/>
      <c r="P24" s="325"/>
      <c r="Q24" s="325"/>
      <c r="R24" s="205"/>
      <c r="S24" s="166"/>
      <c r="T24" s="167"/>
      <c r="U24" s="167"/>
      <c r="V24" s="167"/>
      <c r="W24" s="167"/>
      <c r="X24" s="167"/>
      <c r="Y24" s="167"/>
      <c r="Z24" s="168"/>
    </row>
    <row r="25" spans="1:27" s="1" customFormat="1" x14ac:dyDescent="0.25">
      <c r="A25" s="166"/>
      <c r="B25" s="167"/>
      <c r="C25" s="169"/>
      <c r="D25" s="170"/>
      <c r="E25" s="169"/>
      <c r="F25" s="170"/>
      <c r="G25" s="169"/>
      <c r="H25" s="170"/>
      <c r="I25" s="169"/>
      <c r="J25" s="170"/>
      <c r="K25" s="326" t="s">
        <v>287</v>
      </c>
      <c r="L25" s="327"/>
      <c r="M25" s="327"/>
      <c r="N25" s="327"/>
      <c r="O25" s="327"/>
      <c r="P25" s="327"/>
      <c r="Q25" s="327"/>
      <c r="R25" s="328"/>
      <c r="S25" s="166"/>
      <c r="T25" s="167"/>
      <c r="U25" s="167"/>
      <c r="V25" s="167"/>
      <c r="W25" s="167"/>
      <c r="X25" s="167"/>
      <c r="Y25" s="167"/>
      <c r="Z25" s="168"/>
    </row>
    <row r="26" spans="1:27" s="1" customFormat="1" x14ac:dyDescent="0.25">
      <c r="A26" s="166"/>
      <c r="B26" s="167"/>
      <c r="C26" s="169"/>
      <c r="D26" s="170"/>
      <c r="E26" s="169"/>
      <c r="F26" s="170"/>
      <c r="G26" s="169"/>
      <c r="H26" s="170"/>
      <c r="I26" s="169"/>
      <c r="J26" s="170"/>
      <c r="K26" s="196" t="s">
        <v>329</v>
      </c>
      <c r="L26" s="200"/>
      <c r="M26" s="200"/>
      <c r="N26" s="200"/>
      <c r="O26" s="200"/>
      <c r="P26" s="200"/>
      <c r="Q26" s="200"/>
      <c r="R26" s="197"/>
      <c r="S26" s="166"/>
      <c r="T26" s="167"/>
      <c r="U26" s="167"/>
      <c r="V26" s="167"/>
      <c r="W26" s="167"/>
      <c r="X26" s="167"/>
      <c r="Y26" s="167"/>
      <c r="Z26" s="168"/>
    </row>
    <row r="27" spans="1:27" s="2" customFormat="1" x14ac:dyDescent="0.25">
      <c r="A27" s="180"/>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182"/>
      <c r="AA27" s="1"/>
    </row>
    <row r="28" spans="1:27" s="1" customFormat="1" ht="18.5" x14ac:dyDescent="0.25">
      <c r="A28" s="28">
        <f>S22+1</f>
        <v>44249</v>
      </c>
      <c r="B28" s="29"/>
      <c r="C28" s="48">
        <f>A28+1</f>
        <v>44250</v>
      </c>
      <c r="D28" s="49"/>
      <c r="E28" s="48">
        <f>C28+1</f>
        <v>44251</v>
      </c>
      <c r="F28" s="49"/>
      <c r="G28" s="48">
        <f>E28+1</f>
        <v>44252</v>
      </c>
      <c r="H28" s="49"/>
      <c r="I28" s="48">
        <f>G28+1</f>
        <v>44253</v>
      </c>
      <c r="J28" s="49"/>
      <c r="K28" s="172">
        <f>I28+1</f>
        <v>44254</v>
      </c>
      <c r="L28" s="173"/>
      <c r="M28" s="174"/>
      <c r="N28" s="174"/>
      <c r="O28" s="174"/>
      <c r="P28" s="174"/>
      <c r="Q28" s="174"/>
      <c r="R28" s="175"/>
      <c r="S28" s="176">
        <f>K28+1</f>
        <v>44255</v>
      </c>
      <c r="T28" s="177"/>
      <c r="U28" s="178"/>
      <c r="V28" s="178"/>
      <c r="W28" s="178"/>
      <c r="X28" s="178"/>
      <c r="Y28" s="178"/>
      <c r="Z28" s="179"/>
    </row>
    <row r="29" spans="1:27" s="1" customFormat="1" x14ac:dyDescent="0.25">
      <c r="A29" s="198" t="s">
        <v>298</v>
      </c>
      <c r="B29" s="199"/>
      <c r="C29" s="169" t="s">
        <v>544</v>
      </c>
      <c r="D29" s="170"/>
      <c r="E29" s="169" t="s">
        <v>401</v>
      </c>
      <c r="F29" s="170"/>
      <c r="G29" s="169" t="s">
        <v>545</v>
      </c>
      <c r="H29" s="170"/>
      <c r="I29" s="169"/>
      <c r="J29" s="170"/>
      <c r="K29" s="169"/>
      <c r="L29" s="171"/>
      <c r="M29" s="171"/>
      <c r="N29" s="171"/>
      <c r="O29" s="171"/>
      <c r="P29" s="171"/>
      <c r="Q29" s="171"/>
      <c r="R29" s="170"/>
      <c r="S29" s="166" t="s">
        <v>540</v>
      </c>
      <c r="T29" s="167"/>
      <c r="U29" s="167"/>
      <c r="V29" s="167"/>
      <c r="W29" s="167"/>
      <c r="X29" s="167"/>
      <c r="Y29" s="167"/>
      <c r="Z29" s="168"/>
    </row>
    <row r="30" spans="1:27" s="1" customFormat="1" x14ac:dyDescent="0.25">
      <c r="A30" s="166"/>
      <c r="B30" s="167"/>
      <c r="C30" s="169"/>
      <c r="D30" s="170"/>
      <c r="E30" s="169" t="s">
        <v>537</v>
      </c>
      <c r="F30" s="170"/>
      <c r="G30" s="169"/>
      <c r="H30" s="170"/>
      <c r="I30" s="169"/>
      <c r="J30" s="170"/>
      <c r="K30" s="169"/>
      <c r="L30" s="171"/>
      <c r="M30" s="171"/>
      <c r="N30" s="171"/>
      <c r="O30" s="171"/>
      <c r="P30" s="171"/>
      <c r="Q30" s="171"/>
      <c r="R30" s="170"/>
      <c r="S30" s="166"/>
      <c r="T30" s="167"/>
      <c r="U30" s="167"/>
      <c r="V30" s="167"/>
      <c r="W30" s="167"/>
      <c r="X30" s="167"/>
      <c r="Y30" s="167"/>
      <c r="Z30" s="168"/>
    </row>
    <row r="31" spans="1:27" s="1" customFormat="1" x14ac:dyDescent="0.25">
      <c r="A31" s="166"/>
      <c r="B31" s="167"/>
      <c r="C31" s="169"/>
      <c r="D31" s="170"/>
      <c r="E31" s="169" t="s">
        <v>538</v>
      </c>
      <c r="F31" s="170"/>
      <c r="G31" s="169"/>
      <c r="H31" s="170"/>
      <c r="I31" s="169"/>
      <c r="J31" s="170"/>
      <c r="K31" s="169"/>
      <c r="L31" s="171"/>
      <c r="M31" s="171"/>
      <c r="N31" s="171"/>
      <c r="O31" s="171"/>
      <c r="P31" s="171"/>
      <c r="Q31" s="171"/>
      <c r="R31" s="170"/>
      <c r="S31" s="166"/>
      <c r="T31" s="167"/>
      <c r="U31" s="167"/>
      <c r="V31" s="167"/>
      <c r="W31" s="167"/>
      <c r="X31" s="167"/>
      <c r="Y31" s="167"/>
      <c r="Z31" s="168"/>
    </row>
    <row r="32" spans="1:27" s="1" customFormat="1" x14ac:dyDescent="0.25">
      <c r="A32" s="166"/>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168"/>
    </row>
    <row r="33" spans="1:27" s="2" customFormat="1" x14ac:dyDescent="0.25">
      <c r="A33" s="180"/>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182"/>
      <c r="AA33" s="1"/>
    </row>
    <row r="34" spans="1:27" s="1" customFormat="1" ht="18.5" x14ac:dyDescent="0.25">
      <c r="A34" s="28">
        <f>S28+1</f>
        <v>44256</v>
      </c>
      <c r="B34" s="29"/>
      <c r="C34" s="48">
        <f>A34+1</f>
        <v>44257</v>
      </c>
      <c r="D34" s="49"/>
      <c r="E34" s="48">
        <f>C34+1</f>
        <v>44258</v>
      </c>
      <c r="F34" s="49"/>
      <c r="G34" s="48">
        <f>E34+1</f>
        <v>44259</v>
      </c>
      <c r="H34" s="49"/>
      <c r="I34" s="48">
        <f>G34+1</f>
        <v>44260</v>
      </c>
      <c r="J34" s="49"/>
      <c r="K34" s="172">
        <f>I34+1</f>
        <v>44261</v>
      </c>
      <c r="L34" s="173"/>
      <c r="M34" s="174"/>
      <c r="N34" s="174"/>
      <c r="O34" s="174"/>
      <c r="P34" s="174"/>
      <c r="Q34" s="174"/>
      <c r="R34" s="175"/>
      <c r="S34" s="176">
        <f>K34+1</f>
        <v>44262</v>
      </c>
      <c r="T34" s="177"/>
      <c r="U34" s="178"/>
      <c r="V34" s="178"/>
      <c r="W34" s="178"/>
      <c r="X34" s="178"/>
      <c r="Y34" s="178"/>
      <c r="Z34" s="179"/>
    </row>
    <row r="35" spans="1:27" s="1" customFormat="1" x14ac:dyDescent="0.25">
      <c r="A35" s="166"/>
      <c r="B35" s="167"/>
      <c r="C35" s="169"/>
      <c r="D35" s="170"/>
      <c r="E35" s="196" t="s">
        <v>303</v>
      </c>
      <c r="F35" s="197"/>
      <c r="G35" s="169" t="s">
        <v>402</v>
      </c>
      <c r="H35" s="170"/>
      <c r="I35" s="334" t="s">
        <v>289</v>
      </c>
      <c r="J35" s="335"/>
      <c r="K35" s="334" t="s">
        <v>289</v>
      </c>
      <c r="L35" s="336"/>
      <c r="M35" s="336"/>
      <c r="N35" s="336"/>
      <c r="O35" s="336"/>
      <c r="P35" s="336"/>
      <c r="Q35" s="336"/>
      <c r="R35" s="335"/>
      <c r="S35" s="334" t="s">
        <v>289</v>
      </c>
      <c r="T35" s="336"/>
      <c r="U35" s="336"/>
      <c r="V35" s="336"/>
      <c r="W35" s="336"/>
      <c r="X35" s="336"/>
      <c r="Y35" s="336"/>
      <c r="Z35" s="335"/>
    </row>
    <row r="36" spans="1:27" s="1" customFormat="1" x14ac:dyDescent="0.25">
      <c r="A36" s="166"/>
      <c r="B36" s="167"/>
      <c r="C36" s="169"/>
      <c r="D36" s="170"/>
      <c r="E36" s="169"/>
      <c r="F36" s="170"/>
      <c r="G36" s="169"/>
      <c r="H36" s="170"/>
      <c r="I36" s="326" t="s">
        <v>288</v>
      </c>
      <c r="J36" s="328"/>
      <c r="K36" s="326" t="s">
        <v>288</v>
      </c>
      <c r="L36" s="327"/>
      <c r="M36" s="327"/>
      <c r="N36" s="327"/>
      <c r="O36" s="327"/>
      <c r="P36" s="327"/>
      <c r="Q36" s="327"/>
      <c r="R36" s="328"/>
      <c r="S36" s="326" t="s">
        <v>288</v>
      </c>
      <c r="T36" s="327"/>
      <c r="U36" s="327"/>
      <c r="V36" s="327"/>
      <c r="W36" s="327"/>
      <c r="X36" s="327"/>
      <c r="Y36" s="327"/>
      <c r="Z36" s="328"/>
    </row>
    <row r="37" spans="1:27" s="1" customFormat="1" x14ac:dyDescent="0.25">
      <c r="A37" s="166"/>
      <c r="B37" s="167"/>
      <c r="C37" s="169"/>
      <c r="D37" s="170"/>
      <c r="E37" s="169"/>
      <c r="F37" s="170"/>
      <c r="G37" s="169"/>
      <c r="H37" s="170"/>
      <c r="I37" s="169"/>
      <c r="J37" s="170"/>
      <c r="K37" s="196" t="s">
        <v>330</v>
      </c>
      <c r="L37" s="200"/>
      <c r="M37" s="200"/>
      <c r="N37" s="200"/>
      <c r="O37" s="200"/>
      <c r="P37" s="200"/>
      <c r="Q37" s="200"/>
      <c r="R37" s="197"/>
      <c r="S37" s="166" t="s">
        <v>403</v>
      </c>
      <c r="T37" s="167"/>
      <c r="U37" s="167"/>
      <c r="V37" s="167"/>
      <c r="W37" s="167"/>
      <c r="X37" s="167"/>
      <c r="Y37" s="167"/>
      <c r="Z37" s="168"/>
    </row>
    <row r="38" spans="1:27" s="1" customFormat="1" x14ac:dyDescent="0.25">
      <c r="A38" s="166"/>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168"/>
    </row>
    <row r="39" spans="1:27" s="2" customFormat="1" x14ac:dyDescent="0.25">
      <c r="A39" s="180"/>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182"/>
      <c r="AA39" s="1"/>
    </row>
    <row r="40" spans="1:27" ht="18.5" x14ac:dyDescent="0.3">
      <c r="A40" s="28">
        <f>S34+1</f>
        <v>44263</v>
      </c>
      <c r="B40" s="29"/>
      <c r="C40" s="48">
        <f>A40+1</f>
        <v>44264</v>
      </c>
      <c r="D40" s="49"/>
      <c r="E40" s="52" t="s">
        <v>0</v>
      </c>
      <c r="F40" s="53"/>
      <c r="G40" s="53"/>
      <c r="H40" s="53"/>
      <c r="I40" s="53"/>
      <c r="J40" s="53"/>
      <c r="K40" s="53"/>
      <c r="L40" s="53"/>
      <c r="M40" s="53"/>
      <c r="N40" s="53"/>
      <c r="O40" s="53"/>
      <c r="P40" s="53"/>
      <c r="Q40" s="53"/>
      <c r="R40" s="53"/>
      <c r="S40" s="53"/>
      <c r="T40" s="53"/>
      <c r="U40" s="53"/>
      <c r="V40" s="53"/>
      <c r="W40" s="53"/>
      <c r="X40" s="53"/>
      <c r="Y40" s="53"/>
      <c r="Z40" s="62"/>
    </row>
    <row r="41" spans="1:27" x14ac:dyDescent="0.25">
      <c r="A41" s="248" t="s">
        <v>282</v>
      </c>
      <c r="B41" s="249"/>
      <c r="C41" s="169"/>
      <c r="D41" s="170"/>
      <c r="E41" s="82" t="s">
        <v>383</v>
      </c>
      <c r="F41" s="83"/>
      <c r="G41" s="83"/>
      <c r="H41" s="83"/>
      <c r="I41" s="55"/>
      <c r="J41" s="55"/>
      <c r="K41" s="55"/>
      <c r="L41" s="55"/>
      <c r="M41" s="55"/>
      <c r="N41" s="55"/>
      <c r="O41" s="55"/>
      <c r="P41" s="55"/>
      <c r="Q41" s="55"/>
      <c r="R41" s="55"/>
      <c r="S41" s="55"/>
      <c r="T41" s="55"/>
      <c r="U41" s="55"/>
      <c r="V41" s="55"/>
      <c r="W41" s="55"/>
      <c r="X41" s="55"/>
      <c r="Y41" s="55"/>
      <c r="Z41" s="63"/>
    </row>
    <row r="42" spans="1:27" x14ac:dyDescent="0.25">
      <c r="A42" s="166" t="s">
        <v>276</v>
      </c>
      <c r="B42" s="167"/>
      <c r="C42" s="169"/>
      <c r="D42" s="170"/>
      <c r="E42" s="84" t="s">
        <v>384</v>
      </c>
      <c r="F42" s="83"/>
      <c r="G42" s="83"/>
      <c r="H42" s="83"/>
      <c r="I42" s="55"/>
      <c r="J42" s="55"/>
      <c r="K42" s="55"/>
      <c r="L42" s="55"/>
      <c r="M42" s="55"/>
      <c r="N42" s="55"/>
      <c r="O42" s="55"/>
      <c r="P42" s="55"/>
      <c r="Q42" s="55"/>
      <c r="R42" s="55"/>
      <c r="S42" s="55"/>
      <c r="T42" s="55"/>
      <c r="U42" s="55"/>
      <c r="V42" s="55"/>
      <c r="W42" s="55"/>
      <c r="X42" s="55"/>
      <c r="Y42" s="55"/>
      <c r="Z42" s="64"/>
    </row>
    <row r="43" spans="1:27" x14ac:dyDescent="0.25">
      <c r="A43" s="166" t="s">
        <v>404</v>
      </c>
      <c r="B43" s="167"/>
      <c r="C43" s="169"/>
      <c r="D43" s="170"/>
      <c r="E43" s="85" t="s">
        <v>483</v>
      </c>
      <c r="F43" s="83"/>
      <c r="G43" s="83"/>
      <c r="H43" s="83"/>
      <c r="I43" s="55"/>
      <c r="J43" s="55"/>
      <c r="K43" s="55"/>
      <c r="L43" s="55"/>
      <c r="M43" s="55"/>
      <c r="N43" s="55"/>
      <c r="O43" s="55"/>
      <c r="P43" s="55"/>
      <c r="Q43" s="55"/>
      <c r="R43" s="55"/>
      <c r="S43" s="55"/>
      <c r="T43" s="55"/>
      <c r="U43" s="55"/>
      <c r="V43" s="55"/>
      <c r="W43" s="55"/>
      <c r="X43" s="55"/>
      <c r="Y43" s="55"/>
      <c r="Z43" s="64"/>
    </row>
    <row r="44" spans="1:27" x14ac:dyDescent="0.25">
      <c r="A44" s="166"/>
      <c r="B44" s="167"/>
      <c r="C44" s="169"/>
      <c r="D44" s="170"/>
      <c r="E44" s="86" t="s">
        <v>385</v>
      </c>
      <c r="F44" s="83"/>
      <c r="G44" s="83"/>
      <c r="H44" s="83"/>
      <c r="I44" s="55"/>
      <c r="J44" s="55"/>
      <c r="K44" s="189" t="s">
        <v>9</v>
      </c>
      <c r="L44" s="189"/>
      <c r="M44" s="189"/>
      <c r="N44" s="189"/>
      <c r="O44" s="189"/>
      <c r="P44" s="189"/>
      <c r="Q44" s="189"/>
      <c r="R44" s="189"/>
      <c r="S44" s="189"/>
      <c r="T44" s="189"/>
      <c r="U44" s="189"/>
      <c r="V44" s="189"/>
      <c r="W44" s="189"/>
      <c r="X44" s="189"/>
      <c r="Y44" s="189"/>
      <c r="Z44" s="190"/>
    </row>
    <row r="45" spans="1:27" s="1" customFormat="1" x14ac:dyDescent="0.25">
      <c r="A45" s="180"/>
      <c r="B45" s="181"/>
      <c r="C45" s="183"/>
      <c r="D45" s="184"/>
      <c r="E45" s="65"/>
      <c r="F45" s="66"/>
      <c r="G45" s="66"/>
      <c r="H45" s="66"/>
      <c r="I45" s="66"/>
      <c r="J45" s="66"/>
      <c r="K45" s="191" t="s">
        <v>8</v>
      </c>
      <c r="L45" s="191"/>
      <c r="M45" s="191"/>
      <c r="N45" s="191"/>
      <c r="O45" s="191"/>
      <c r="P45" s="191"/>
      <c r="Q45" s="191"/>
      <c r="R45" s="191"/>
      <c r="S45" s="191"/>
      <c r="T45" s="191"/>
      <c r="U45" s="191"/>
      <c r="V45" s="191"/>
      <c r="W45" s="191"/>
      <c r="X45" s="191"/>
      <c r="Y45" s="191"/>
      <c r="Z45" s="192"/>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phoneticPr fontId="1" type="noConversion"/>
  <conditionalFormatting sqref="A10 C10 E10 G10 K10 S10 A16 C16 E16 G16 K16 S16 A22 C22 E22 G22 K22 S22 A28 C28 E28 G28 K28 S28 A34 C34 E34 G34 K34 S34 A40 C40">
    <cfRule type="expression" dxfId="283" priority="3">
      <formula>MONTH(A10)&lt;&gt;MONTH($A$1)</formula>
    </cfRule>
    <cfRule type="expression" dxfId="282" priority="4">
      <formula>OR(WEEKDAY(A10,1)=1,WEEKDAY(A10,1)=7)</formula>
    </cfRule>
  </conditionalFormatting>
  <conditionalFormatting sqref="I10 I16 I22 I28 I34">
    <cfRule type="expression" dxfId="281" priority="1">
      <formula>MONTH(I10)&lt;&gt;MONTH($A$1)</formula>
    </cfRule>
    <cfRule type="expression" dxfId="280" priority="2">
      <formula>OR(WEEKDAY(I10,1)=1,WEEKDAY(I10,1)=7)</formula>
    </cfRule>
  </conditionalFormatting>
  <hyperlinks>
    <hyperlink ref="K45" r:id="rId1" xr:uid="{23AAAF8E-726E-44F0-AE4F-0904C454F6E8}"/>
    <hyperlink ref="K44:Z44" r:id="rId2" display="Calendar Templates by Vertex42" xr:uid="{4638DADA-0375-4F59-9282-C33CBD35DFFE}"/>
    <hyperlink ref="K45:Z45" r:id="rId3" display="https://www.vertex42.com/calendars/" xr:uid="{7B30EF8E-7570-4AFB-9D70-F77F7A548504}"/>
  </hyperlinks>
  <printOptions horizontalCentered="1" verticalCentered="1"/>
  <pageMargins left="0.23622047244094491" right="0.23622047244094491" top="0.74803149606299213" bottom="0.74803149606299213" header="0.31496062992125984" footer="0.31496062992125984"/>
  <pageSetup paperSize="9" scale="82" orientation="landscape"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81371-B618-4022-8622-E6324C74D834}">
  <sheetPr>
    <pageSetUpPr fitToPage="1"/>
  </sheetPr>
  <dimension ref="A1:Z45"/>
  <sheetViews>
    <sheetView topLeftCell="A9" workbookViewId="0">
      <selection activeCell="B10" sqref="B10"/>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6" s="3" customFormat="1" ht="15" customHeight="1" x14ac:dyDescent="0.2">
      <c r="A1" s="332">
        <v>44256</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6"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6"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6"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6"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6"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6"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6"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6" s="1" customFormat="1" ht="21" customHeight="1" x14ac:dyDescent="0.25">
      <c r="A9" s="163">
        <f>A10</f>
        <v>44256</v>
      </c>
      <c r="B9" s="164"/>
      <c r="C9" s="164">
        <f>C10</f>
        <v>44257</v>
      </c>
      <c r="D9" s="164"/>
      <c r="E9" s="164">
        <f>E10</f>
        <v>44258</v>
      </c>
      <c r="F9" s="164"/>
      <c r="G9" s="164">
        <f>G10</f>
        <v>44259</v>
      </c>
      <c r="H9" s="164"/>
      <c r="I9" s="164">
        <f>I10</f>
        <v>44260</v>
      </c>
      <c r="J9" s="164"/>
      <c r="K9" s="164">
        <f>K10</f>
        <v>44261</v>
      </c>
      <c r="L9" s="164"/>
      <c r="M9" s="164"/>
      <c r="N9" s="164"/>
      <c r="O9" s="164"/>
      <c r="P9" s="164"/>
      <c r="Q9" s="164"/>
      <c r="R9" s="164"/>
      <c r="S9" s="164">
        <f>S10</f>
        <v>44262</v>
      </c>
      <c r="T9" s="164"/>
      <c r="U9" s="164"/>
      <c r="V9" s="164"/>
      <c r="W9" s="164"/>
      <c r="X9" s="164"/>
      <c r="Y9" s="164"/>
      <c r="Z9" s="165"/>
    </row>
    <row r="10" spans="1:26" s="1" customFormat="1" ht="18.5" x14ac:dyDescent="0.25">
      <c r="A10" s="95">
        <f>$A$1-(WEEKDAY($A$1,1)-(start_day-1))-IF((WEEKDAY($A$1,1)-(start_day-1))&lt;=0,7,0)+1</f>
        <v>44256</v>
      </c>
      <c r="B10" s="29"/>
      <c r="C10" s="48">
        <f>A10+1</f>
        <v>44257</v>
      </c>
      <c r="D10" s="49"/>
      <c r="E10" s="48">
        <f>C10+1</f>
        <v>44258</v>
      </c>
      <c r="F10" s="49"/>
      <c r="G10" s="48">
        <f>E10+1</f>
        <v>44259</v>
      </c>
      <c r="H10" s="49"/>
      <c r="I10" s="48">
        <f>G10+1</f>
        <v>44260</v>
      </c>
      <c r="J10" s="49"/>
      <c r="K10" s="172">
        <f>I10+1</f>
        <v>44261</v>
      </c>
      <c r="L10" s="173"/>
      <c r="M10" s="174"/>
      <c r="N10" s="174"/>
      <c r="O10" s="174"/>
      <c r="P10" s="174"/>
      <c r="Q10" s="174"/>
      <c r="R10" s="175"/>
      <c r="S10" s="176">
        <f>K10+1</f>
        <v>44262</v>
      </c>
      <c r="T10" s="177"/>
      <c r="U10" s="178"/>
      <c r="V10" s="178"/>
      <c r="W10" s="178"/>
      <c r="X10" s="178"/>
      <c r="Y10" s="178"/>
      <c r="Z10" s="349"/>
    </row>
    <row r="11" spans="1:26" s="1" customFormat="1" x14ac:dyDescent="0.25">
      <c r="A11" s="337"/>
      <c r="B11" s="167"/>
      <c r="C11" s="169"/>
      <c r="D11" s="170"/>
      <c r="E11" s="196" t="s">
        <v>303</v>
      </c>
      <c r="F11" s="197"/>
      <c r="G11" s="354" t="s">
        <v>541</v>
      </c>
      <c r="H11" s="355"/>
      <c r="I11" s="367" t="s">
        <v>289</v>
      </c>
      <c r="J11" s="370"/>
      <c r="K11" s="367" t="s">
        <v>289</v>
      </c>
      <c r="L11" s="368"/>
      <c r="M11" s="368"/>
      <c r="N11" s="368"/>
      <c r="O11" s="368"/>
      <c r="P11" s="368"/>
      <c r="Q11" s="368"/>
      <c r="R11" s="370"/>
      <c r="S11" s="367" t="s">
        <v>289</v>
      </c>
      <c r="T11" s="368"/>
      <c r="U11" s="368"/>
      <c r="V11" s="368"/>
      <c r="W11" s="368"/>
      <c r="X11" s="368"/>
      <c r="Y11" s="368"/>
      <c r="Z11" s="369"/>
    </row>
    <row r="12" spans="1:26" s="1" customFormat="1" x14ac:dyDescent="0.25">
      <c r="A12" s="337"/>
      <c r="B12" s="167"/>
      <c r="C12" s="169"/>
      <c r="D12" s="170"/>
      <c r="E12" s="169"/>
      <c r="F12" s="170"/>
      <c r="G12" s="326" t="s">
        <v>464</v>
      </c>
      <c r="H12" s="328"/>
      <c r="I12" s="326" t="s">
        <v>464</v>
      </c>
      <c r="J12" s="328"/>
      <c r="K12" s="326" t="s">
        <v>464</v>
      </c>
      <c r="L12" s="327"/>
      <c r="M12" s="327"/>
      <c r="N12" s="327"/>
      <c r="O12" s="327"/>
      <c r="P12" s="327"/>
      <c r="Q12" s="327"/>
      <c r="R12" s="328"/>
      <c r="S12" s="326" t="s">
        <v>464</v>
      </c>
      <c r="T12" s="327"/>
      <c r="U12" s="327"/>
      <c r="V12" s="327"/>
      <c r="W12" s="327"/>
      <c r="X12" s="327"/>
      <c r="Y12" s="327"/>
      <c r="Z12" s="359"/>
    </row>
    <row r="13" spans="1:26" s="1" customFormat="1" x14ac:dyDescent="0.25">
      <c r="A13" s="337"/>
      <c r="B13" s="167"/>
      <c r="C13" s="169"/>
      <c r="D13" s="170"/>
      <c r="E13" s="169"/>
      <c r="F13" s="170"/>
      <c r="G13" s="169"/>
      <c r="H13" s="170"/>
      <c r="I13" s="169" t="s">
        <v>549</v>
      </c>
      <c r="J13" s="170"/>
      <c r="K13" s="196" t="s">
        <v>330</v>
      </c>
      <c r="L13" s="200"/>
      <c r="M13" s="200"/>
      <c r="N13" s="200"/>
      <c r="O13" s="200"/>
      <c r="P13" s="200"/>
      <c r="Q13" s="200"/>
      <c r="R13" s="197"/>
      <c r="S13" s="166" t="s">
        <v>403</v>
      </c>
      <c r="T13" s="167"/>
      <c r="U13" s="167"/>
      <c r="V13" s="167"/>
      <c r="W13" s="167"/>
      <c r="X13" s="167"/>
      <c r="Y13" s="167"/>
      <c r="Z13" s="348"/>
    </row>
    <row r="14" spans="1:26"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6"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row>
    <row r="16" spans="1:26" s="1" customFormat="1" ht="18.5" x14ac:dyDescent="0.25">
      <c r="A16" s="95">
        <f>S10+1</f>
        <v>44263</v>
      </c>
      <c r="B16" s="29"/>
      <c r="C16" s="48">
        <f>A16+1</f>
        <v>44264</v>
      </c>
      <c r="D16" s="49"/>
      <c r="E16" s="48">
        <f>C16+1</f>
        <v>44265</v>
      </c>
      <c r="F16" s="49"/>
      <c r="G16" s="48">
        <f>E16+1</f>
        <v>44266</v>
      </c>
      <c r="H16" s="49"/>
      <c r="I16" s="48">
        <f>G16+1</f>
        <v>44267</v>
      </c>
      <c r="J16" s="49"/>
      <c r="K16" s="172">
        <f>I16+1</f>
        <v>44268</v>
      </c>
      <c r="L16" s="173"/>
      <c r="M16" s="174"/>
      <c r="N16" s="174"/>
      <c r="O16" s="174"/>
      <c r="P16" s="174"/>
      <c r="Q16" s="174"/>
      <c r="R16" s="175"/>
      <c r="S16" s="176">
        <f>K16+1</f>
        <v>44269</v>
      </c>
      <c r="T16" s="177"/>
      <c r="U16" s="178"/>
      <c r="V16" s="178"/>
      <c r="W16" s="178"/>
      <c r="X16" s="178"/>
      <c r="Y16" s="178"/>
      <c r="Z16" s="349"/>
    </row>
    <row r="17" spans="1:26" s="1" customFormat="1" x14ac:dyDescent="0.25">
      <c r="A17" s="337" t="s">
        <v>276</v>
      </c>
      <c r="B17" s="167"/>
      <c r="C17" s="169"/>
      <c r="D17" s="170"/>
      <c r="E17" s="186"/>
      <c r="F17" s="188"/>
      <c r="G17" s="354" t="s">
        <v>119</v>
      </c>
      <c r="H17" s="355"/>
      <c r="I17" s="169"/>
      <c r="J17" s="170"/>
      <c r="K17" s="326" t="s">
        <v>465</v>
      </c>
      <c r="L17" s="327"/>
      <c r="M17" s="327"/>
      <c r="N17" s="327"/>
      <c r="O17" s="327"/>
      <c r="P17" s="327"/>
      <c r="Q17" s="327"/>
      <c r="R17" s="328"/>
      <c r="S17" s="326" t="s">
        <v>465</v>
      </c>
      <c r="T17" s="327"/>
      <c r="U17" s="327"/>
      <c r="V17" s="327"/>
      <c r="W17" s="327"/>
      <c r="X17" s="327"/>
      <c r="Y17" s="327"/>
      <c r="Z17" s="359"/>
    </row>
    <row r="18" spans="1:26" s="1" customFormat="1" x14ac:dyDescent="0.25">
      <c r="A18" s="337" t="s">
        <v>404</v>
      </c>
      <c r="B18" s="167"/>
      <c r="C18" s="169"/>
      <c r="D18" s="170"/>
      <c r="E18" s="169"/>
      <c r="F18" s="170"/>
      <c r="G18" s="354" t="s">
        <v>405</v>
      </c>
      <c r="H18" s="355"/>
      <c r="I18" s="169"/>
      <c r="J18" s="170"/>
      <c r="K18" s="354" t="s">
        <v>531</v>
      </c>
      <c r="L18" s="366"/>
      <c r="M18" s="366"/>
      <c r="N18" s="366"/>
      <c r="O18" s="366"/>
      <c r="P18" s="366"/>
      <c r="Q18" s="366"/>
      <c r="R18" s="355"/>
      <c r="S18" s="166"/>
      <c r="T18" s="167"/>
      <c r="U18" s="167"/>
      <c r="V18" s="167"/>
      <c r="W18" s="167"/>
      <c r="X18" s="167"/>
      <c r="Y18" s="167"/>
      <c r="Z18" s="348"/>
    </row>
    <row r="19" spans="1:26" s="1" customFormat="1" x14ac:dyDescent="0.25">
      <c r="A19" s="337" t="s">
        <v>546</v>
      </c>
      <c r="B19" s="167"/>
      <c r="C19" s="169"/>
      <c r="D19" s="170"/>
      <c r="E19" s="169"/>
      <c r="F19" s="170"/>
      <c r="G19" s="169" t="s">
        <v>26</v>
      </c>
      <c r="H19" s="170"/>
      <c r="I19" s="169"/>
      <c r="J19" s="170"/>
      <c r="K19" s="354" t="s">
        <v>556</v>
      </c>
      <c r="L19" s="366"/>
      <c r="M19" s="366"/>
      <c r="N19" s="366"/>
      <c r="O19" s="366"/>
      <c r="P19" s="366"/>
      <c r="Q19" s="366"/>
      <c r="R19" s="355"/>
      <c r="S19" s="166"/>
      <c r="T19" s="167"/>
      <c r="U19" s="167"/>
      <c r="V19" s="167"/>
      <c r="W19" s="167"/>
      <c r="X19" s="167"/>
      <c r="Y19" s="167"/>
      <c r="Z19" s="348"/>
    </row>
    <row r="20" spans="1:26"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6"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row>
    <row r="22" spans="1:26" s="1" customFormat="1" ht="18.5" x14ac:dyDescent="0.25">
      <c r="A22" s="95">
        <f>S16+1</f>
        <v>44270</v>
      </c>
      <c r="B22" s="29"/>
      <c r="C22" s="48">
        <f>A22+1</f>
        <v>44271</v>
      </c>
      <c r="D22" s="49"/>
      <c r="E22" s="48">
        <f>C22+1</f>
        <v>44272</v>
      </c>
      <c r="F22" s="49"/>
      <c r="G22" s="48">
        <f>E22+1</f>
        <v>44273</v>
      </c>
      <c r="H22" s="49"/>
      <c r="I22" s="48">
        <f>G22+1</f>
        <v>44274</v>
      </c>
      <c r="J22" s="49"/>
      <c r="K22" s="172">
        <f>I22+1</f>
        <v>44275</v>
      </c>
      <c r="L22" s="173"/>
      <c r="M22" s="174"/>
      <c r="N22" s="174"/>
      <c r="O22" s="174"/>
      <c r="P22" s="174"/>
      <c r="Q22" s="174"/>
      <c r="R22" s="175"/>
      <c r="S22" s="176">
        <f>K22+1</f>
        <v>44276</v>
      </c>
      <c r="T22" s="177"/>
      <c r="U22" s="178"/>
      <c r="V22" s="178"/>
      <c r="W22" s="178"/>
      <c r="X22" s="178"/>
      <c r="Y22" s="178"/>
      <c r="Z22" s="349"/>
    </row>
    <row r="23" spans="1:26" s="1" customFormat="1" x14ac:dyDescent="0.25">
      <c r="A23" s="350" t="s">
        <v>298</v>
      </c>
      <c r="B23" s="199"/>
      <c r="C23" s="169"/>
      <c r="D23" s="170"/>
      <c r="E23" s="169" t="s">
        <v>542</v>
      </c>
      <c r="F23" s="170"/>
      <c r="G23" s="169" t="s">
        <v>409</v>
      </c>
      <c r="H23" s="170"/>
      <c r="I23" s="169" t="s">
        <v>283</v>
      </c>
      <c r="J23" s="170"/>
      <c r="K23" s="196" t="s">
        <v>331</v>
      </c>
      <c r="L23" s="200"/>
      <c r="M23" s="200"/>
      <c r="N23" s="200"/>
      <c r="O23" s="200"/>
      <c r="P23" s="200"/>
      <c r="Q23" s="200"/>
      <c r="R23" s="197"/>
      <c r="S23" s="363" t="s">
        <v>406</v>
      </c>
      <c r="T23" s="364"/>
      <c r="U23" s="364"/>
      <c r="V23" s="364"/>
      <c r="W23" s="364"/>
      <c r="X23" s="364"/>
      <c r="Y23" s="364"/>
      <c r="Z23" s="365"/>
    </row>
    <row r="24" spans="1:26" s="1" customFormat="1" x14ac:dyDescent="0.25">
      <c r="A24" s="337" t="s">
        <v>559</v>
      </c>
      <c r="B24" s="167"/>
      <c r="C24" s="169"/>
      <c r="D24" s="170"/>
      <c r="E24" s="169"/>
      <c r="F24" s="170"/>
      <c r="G24" s="169"/>
      <c r="H24" s="170"/>
      <c r="I24" s="326" t="s">
        <v>290</v>
      </c>
      <c r="J24" s="328"/>
      <c r="K24" s="326" t="s">
        <v>290</v>
      </c>
      <c r="L24" s="327"/>
      <c r="M24" s="327"/>
      <c r="N24" s="327"/>
      <c r="O24" s="327"/>
      <c r="P24" s="327"/>
      <c r="Q24" s="327"/>
      <c r="R24" s="328"/>
      <c r="S24" s="326" t="s">
        <v>290</v>
      </c>
      <c r="T24" s="327"/>
      <c r="U24" s="327"/>
      <c r="V24" s="327"/>
      <c r="W24" s="327"/>
      <c r="X24" s="327"/>
      <c r="Y24" s="327"/>
      <c r="Z24" s="359"/>
    </row>
    <row r="25" spans="1:26" s="1" customFormat="1" x14ac:dyDescent="0.25">
      <c r="A25" s="337"/>
      <c r="B25" s="167"/>
      <c r="C25" s="169"/>
      <c r="D25" s="170"/>
      <c r="E25" s="169"/>
      <c r="F25" s="170"/>
      <c r="G25" s="169"/>
      <c r="H25" s="170"/>
      <c r="I25" s="169"/>
      <c r="J25" s="170"/>
      <c r="K25" s="360" t="s">
        <v>493</v>
      </c>
      <c r="L25" s="361"/>
      <c r="M25" s="361"/>
      <c r="N25" s="361"/>
      <c r="O25" s="361"/>
      <c r="P25" s="361"/>
      <c r="Q25" s="361"/>
      <c r="R25" s="362"/>
      <c r="S25" s="356" t="s">
        <v>304</v>
      </c>
      <c r="T25" s="357"/>
      <c r="U25" s="357"/>
      <c r="V25" s="357"/>
      <c r="W25" s="357"/>
      <c r="X25" s="357"/>
      <c r="Y25" s="357"/>
      <c r="Z25" s="358"/>
    </row>
    <row r="26" spans="1:26" s="1" customFormat="1" x14ac:dyDescent="0.25">
      <c r="A26" s="337"/>
      <c r="B26" s="167"/>
      <c r="C26" s="169"/>
      <c r="D26" s="170"/>
      <c r="E26" s="169"/>
      <c r="F26" s="170"/>
      <c r="G26" s="169"/>
      <c r="H26" s="170"/>
      <c r="I26" s="169"/>
      <c r="J26" s="170"/>
      <c r="K26" s="169"/>
      <c r="L26" s="171"/>
      <c r="M26" s="171"/>
      <c r="N26" s="171"/>
      <c r="O26" s="171"/>
      <c r="P26" s="171"/>
      <c r="Q26" s="171"/>
      <c r="R26" s="170"/>
      <c r="S26" s="166" t="s">
        <v>557</v>
      </c>
      <c r="T26" s="167"/>
      <c r="U26" s="167"/>
      <c r="V26" s="167"/>
      <c r="W26" s="167"/>
      <c r="X26" s="167"/>
      <c r="Y26" s="167"/>
      <c r="Z26" s="348"/>
    </row>
    <row r="27" spans="1:26" s="2" customFormat="1" ht="10.5" x14ac:dyDescent="0.25">
      <c r="A27" s="351" t="s">
        <v>536</v>
      </c>
      <c r="B27" s="352"/>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row>
    <row r="28" spans="1:26" s="1" customFormat="1" ht="18.5" x14ac:dyDescent="0.25">
      <c r="A28" s="95">
        <f>S22+1</f>
        <v>44277</v>
      </c>
      <c r="B28" s="29"/>
      <c r="C28" s="48">
        <f>A28+1</f>
        <v>44278</v>
      </c>
      <c r="D28" s="49"/>
      <c r="E28" s="48">
        <f>C28+1</f>
        <v>44279</v>
      </c>
      <c r="F28" s="49"/>
      <c r="G28" s="48">
        <f>E28+1</f>
        <v>44280</v>
      </c>
      <c r="H28" s="49"/>
      <c r="I28" s="48">
        <f>G28+1</f>
        <v>44281</v>
      </c>
      <c r="J28" s="49"/>
      <c r="K28" s="172">
        <f>I28+1</f>
        <v>44282</v>
      </c>
      <c r="L28" s="173"/>
      <c r="M28" s="174"/>
      <c r="N28" s="174"/>
      <c r="O28" s="174"/>
      <c r="P28" s="174"/>
      <c r="Q28" s="174"/>
      <c r="R28" s="175"/>
      <c r="S28" s="176">
        <f>K28+1</f>
        <v>44283</v>
      </c>
      <c r="T28" s="177"/>
      <c r="U28" s="178"/>
      <c r="V28" s="178"/>
      <c r="W28" s="178"/>
      <c r="X28" s="178"/>
      <c r="Y28" s="178"/>
      <c r="Z28" s="349"/>
    </row>
    <row r="29" spans="1:26" s="1" customFormat="1" x14ac:dyDescent="0.25">
      <c r="A29" s="337" t="s">
        <v>407</v>
      </c>
      <c r="B29" s="167"/>
      <c r="C29" s="169" t="s">
        <v>408</v>
      </c>
      <c r="D29" s="170"/>
      <c r="E29" s="169"/>
      <c r="F29" s="170"/>
      <c r="G29" s="354" t="s">
        <v>543</v>
      </c>
      <c r="H29" s="355"/>
      <c r="I29" s="169" t="s">
        <v>562</v>
      </c>
      <c r="J29" s="170"/>
      <c r="K29" s="169"/>
      <c r="L29" s="171"/>
      <c r="M29" s="171"/>
      <c r="N29" s="171"/>
      <c r="O29" s="171"/>
      <c r="P29" s="171"/>
      <c r="Q29" s="171"/>
      <c r="R29" s="170"/>
      <c r="S29" s="356" t="s">
        <v>543</v>
      </c>
      <c r="T29" s="357"/>
      <c r="U29" s="357"/>
      <c r="V29" s="357"/>
      <c r="W29" s="357"/>
      <c r="X29" s="357"/>
      <c r="Y29" s="357"/>
      <c r="Z29" s="358"/>
    </row>
    <row r="30" spans="1:26" s="1" customFormat="1" x14ac:dyDescent="0.25">
      <c r="A30" s="353" t="s">
        <v>282</v>
      </c>
      <c r="B30" s="249"/>
      <c r="C30" s="169" t="s">
        <v>543</v>
      </c>
      <c r="D30" s="170"/>
      <c r="E30" s="169"/>
      <c r="F30" s="170"/>
      <c r="G30" s="169"/>
      <c r="H30" s="170"/>
      <c r="I30" s="169"/>
      <c r="J30" s="170"/>
      <c r="K30" s="169"/>
      <c r="L30" s="171"/>
      <c r="M30" s="171"/>
      <c r="N30" s="171"/>
      <c r="O30" s="171"/>
      <c r="P30" s="171"/>
      <c r="Q30" s="171"/>
      <c r="R30" s="170"/>
      <c r="S30" s="166"/>
      <c r="T30" s="167"/>
      <c r="U30" s="167"/>
      <c r="V30" s="167"/>
      <c r="W30" s="167"/>
      <c r="X30" s="167"/>
      <c r="Y30" s="167"/>
      <c r="Z30" s="348"/>
    </row>
    <row r="31" spans="1:26" s="1" customFormat="1" x14ac:dyDescent="0.25">
      <c r="A31" s="337"/>
      <c r="B31" s="167"/>
      <c r="C31" s="169" t="s">
        <v>561</v>
      </c>
      <c r="D31" s="170"/>
      <c r="E31" s="169"/>
      <c r="F31" s="170"/>
      <c r="G31" s="169"/>
      <c r="H31" s="170"/>
      <c r="I31" s="169"/>
      <c r="J31" s="170"/>
      <c r="K31" s="169"/>
      <c r="L31" s="171"/>
      <c r="M31" s="171"/>
      <c r="N31" s="171"/>
      <c r="O31" s="171"/>
      <c r="P31" s="171"/>
      <c r="Q31" s="171"/>
      <c r="R31" s="170"/>
      <c r="S31" s="166"/>
      <c r="T31" s="167"/>
      <c r="U31" s="167"/>
      <c r="V31" s="167"/>
      <c r="W31" s="167"/>
      <c r="X31" s="167"/>
      <c r="Y31" s="167"/>
      <c r="Z31" s="348"/>
    </row>
    <row r="32" spans="1:26"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6" s="2" customFormat="1" ht="10.5" x14ac:dyDescent="0.25">
      <c r="A33" s="351" t="s">
        <v>536</v>
      </c>
      <c r="B33" s="352"/>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row>
    <row r="34" spans="1:26" s="1" customFormat="1" ht="18.5" x14ac:dyDescent="0.25">
      <c r="A34" s="95">
        <f>S28+1</f>
        <v>44284</v>
      </c>
      <c r="B34" s="29"/>
      <c r="C34" s="48">
        <f>A34+1</f>
        <v>44285</v>
      </c>
      <c r="D34" s="49"/>
      <c r="E34" s="48">
        <f>C34+1</f>
        <v>44286</v>
      </c>
      <c r="F34" s="49"/>
      <c r="G34" s="48">
        <f>E34+1</f>
        <v>44287</v>
      </c>
      <c r="H34" s="49"/>
      <c r="I34" s="48">
        <f>G34+1</f>
        <v>44288</v>
      </c>
      <c r="J34" s="49"/>
      <c r="K34" s="172">
        <f>I34+1</f>
        <v>44289</v>
      </c>
      <c r="L34" s="173"/>
      <c r="M34" s="174"/>
      <c r="N34" s="174"/>
      <c r="O34" s="174"/>
      <c r="P34" s="174"/>
      <c r="Q34" s="174"/>
      <c r="R34" s="175"/>
      <c r="S34" s="176">
        <f>K34+1</f>
        <v>44290</v>
      </c>
      <c r="T34" s="177"/>
      <c r="U34" s="178"/>
      <c r="V34" s="178"/>
      <c r="W34" s="178"/>
      <c r="X34" s="178"/>
      <c r="Y34" s="178"/>
      <c r="Z34" s="349"/>
    </row>
    <row r="35" spans="1:26" s="1" customFormat="1" x14ac:dyDescent="0.25">
      <c r="A35" s="350" t="s">
        <v>298</v>
      </c>
      <c r="B35" s="199"/>
      <c r="C35" s="169"/>
      <c r="D35" s="170"/>
      <c r="E35" s="169"/>
      <c r="F35" s="170"/>
      <c r="G35" s="169"/>
      <c r="H35" s="170"/>
      <c r="I35" s="169"/>
      <c r="J35" s="170"/>
      <c r="K35" s="169"/>
      <c r="L35" s="171"/>
      <c r="M35" s="171"/>
      <c r="N35" s="171"/>
      <c r="O35" s="171"/>
      <c r="P35" s="171"/>
      <c r="Q35" s="171"/>
      <c r="R35" s="170"/>
      <c r="S35" s="166"/>
      <c r="T35" s="167"/>
      <c r="U35" s="167"/>
      <c r="V35" s="167"/>
      <c r="W35" s="167"/>
      <c r="X35" s="167"/>
      <c r="Y35" s="167"/>
      <c r="Z35" s="348"/>
    </row>
    <row r="36" spans="1:26" s="1" customFormat="1" x14ac:dyDescent="0.25">
      <c r="A36" s="337"/>
      <c r="B36" s="167"/>
      <c r="C36" s="169"/>
      <c r="D36" s="170"/>
      <c r="E36" s="169"/>
      <c r="F36" s="170"/>
      <c r="G36" s="169"/>
      <c r="H36" s="170"/>
      <c r="I36" s="169"/>
      <c r="J36" s="170"/>
      <c r="K36" s="169"/>
      <c r="L36" s="171"/>
      <c r="M36" s="171"/>
      <c r="N36" s="171"/>
      <c r="O36" s="171"/>
      <c r="P36" s="171"/>
      <c r="Q36" s="171"/>
      <c r="R36" s="170"/>
      <c r="S36" s="166"/>
      <c r="T36" s="167"/>
      <c r="U36" s="167"/>
      <c r="V36" s="167"/>
      <c r="W36" s="167"/>
      <c r="X36" s="167"/>
      <c r="Y36" s="167"/>
      <c r="Z36" s="348"/>
    </row>
    <row r="37" spans="1:26" s="1" customFormat="1" x14ac:dyDescent="0.25">
      <c r="A37" s="337"/>
      <c r="B37" s="167"/>
      <c r="C37" s="169"/>
      <c r="D37" s="170"/>
      <c r="E37" s="169"/>
      <c r="F37" s="170"/>
      <c r="G37" s="169"/>
      <c r="H37" s="170"/>
      <c r="I37" s="169"/>
      <c r="J37" s="170"/>
      <c r="K37" s="169"/>
      <c r="L37" s="171"/>
      <c r="M37" s="171"/>
      <c r="N37" s="171"/>
      <c r="O37" s="171"/>
      <c r="P37" s="171"/>
      <c r="Q37" s="171"/>
      <c r="R37" s="170"/>
      <c r="S37" s="166"/>
      <c r="T37" s="167"/>
      <c r="U37" s="167"/>
      <c r="V37" s="167"/>
      <c r="W37" s="167"/>
      <c r="X37" s="167"/>
      <c r="Y37" s="167"/>
      <c r="Z37" s="348"/>
    </row>
    <row r="38" spans="1:26"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6" s="2" customFormat="1" ht="10.5"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row>
    <row r="40" spans="1:26" ht="18.5" x14ac:dyDescent="0.3">
      <c r="A40" s="95">
        <f>S34+1</f>
        <v>44291</v>
      </c>
      <c r="B40" s="29"/>
      <c r="C40" s="48">
        <f>A40+1</f>
        <v>44292</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6" x14ac:dyDescent="0.25">
      <c r="A41" s="337"/>
      <c r="B41" s="167"/>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6" x14ac:dyDescent="0.25">
      <c r="A42" s="337"/>
      <c r="B42" s="167"/>
      <c r="C42" s="169"/>
      <c r="D42" s="170"/>
      <c r="E42" s="84" t="s">
        <v>384</v>
      </c>
      <c r="F42" s="83"/>
      <c r="G42" s="83"/>
      <c r="H42" s="83"/>
      <c r="I42" s="55"/>
      <c r="J42" s="55"/>
      <c r="K42" s="55"/>
      <c r="L42" s="55"/>
      <c r="M42" s="55"/>
      <c r="N42" s="55"/>
      <c r="O42" s="55"/>
      <c r="P42" s="55"/>
      <c r="Q42" s="55"/>
      <c r="R42" s="55"/>
      <c r="S42" s="55"/>
      <c r="T42" s="55"/>
      <c r="U42" s="55"/>
      <c r="V42" s="55"/>
      <c r="W42" s="55"/>
      <c r="X42" s="55"/>
      <c r="Y42" s="55"/>
      <c r="Z42" s="98"/>
    </row>
    <row r="43" spans="1:26" x14ac:dyDescent="0.25">
      <c r="A43" s="337"/>
      <c r="B43" s="167"/>
      <c r="C43" s="169"/>
      <c r="D43" s="170"/>
      <c r="E43" s="85" t="s">
        <v>483</v>
      </c>
      <c r="F43" s="83"/>
      <c r="G43" s="83"/>
      <c r="H43" s="83"/>
      <c r="I43" s="55"/>
      <c r="J43" s="55"/>
      <c r="K43" s="55"/>
      <c r="L43" s="55"/>
      <c r="M43" s="55"/>
      <c r="N43" s="55"/>
      <c r="O43" s="55"/>
      <c r="P43" s="55"/>
      <c r="Q43" s="55"/>
      <c r="R43" s="55"/>
      <c r="S43" s="55"/>
      <c r="T43" s="55"/>
      <c r="U43" s="55"/>
      <c r="V43" s="55"/>
      <c r="W43" s="55"/>
      <c r="X43" s="55"/>
      <c r="Y43" s="55"/>
      <c r="Z43" s="98"/>
    </row>
    <row r="44" spans="1:26" x14ac:dyDescent="0.25">
      <c r="A44" s="337"/>
      <c r="B44" s="167"/>
      <c r="C44" s="169"/>
      <c r="D44" s="170"/>
      <c r="E44" s="86" t="s">
        <v>385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6" s="1" customFormat="1" x14ac:dyDescent="0.25">
      <c r="A45" s="340"/>
      <c r="B45" s="341"/>
      <c r="C45" s="342"/>
      <c r="D45" s="343"/>
      <c r="E45" s="99" t="s">
        <v>585</v>
      </c>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conditionalFormatting sqref="A10 C10 E10 G10 K10 S10 A16 C16 E16 G16 K16 S16 A22 C22 E22 G22 K22 S22 A28 C28 E28 G28 K28 S28 A34 C34 E34 G34 K34 S34 A40 C40">
    <cfRule type="expression" dxfId="279" priority="3">
      <formula>MONTH(A10)&lt;&gt;MONTH($A$1)</formula>
    </cfRule>
    <cfRule type="expression" dxfId="278" priority="4">
      <formula>OR(WEEKDAY(A10,1)=1,WEEKDAY(A10,1)=7)</formula>
    </cfRule>
  </conditionalFormatting>
  <conditionalFormatting sqref="I10 I16 I22 I28 I34">
    <cfRule type="expression" dxfId="277" priority="1">
      <formula>MONTH(I10)&lt;&gt;MONTH($A$1)</formula>
    </cfRule>
    <cfRule type="expression" dxfId="276" priority="2">
      <formula>OR(WEEKDAY(I10,1)=1,WEEKDAY(I10,1)=7)</formula>
    </cfRule>
  </conditionalFormatting>
  <hyperlinks>
    <hyperlink ref="K45" r:id="rId1" xr:uid="{D23888A1-1921-445E-8310-C36C10E81E20}"/>
    <hyperlink ref="K44:Z44" r:id="rId2" display="Calendar Templates by Vertex42" xr:uid="{77D230BE-C477-4059-8F19-4449D5A74132}"/>
    <hyperlink ref="K45:Z45" r:id="rId3" display="https://www.vertex42.com/calendars/" xr:uid="{693EED6B-4805-41CE-8899-42E13BB986F0}"/>
  </hyperlinks>
  <printOptions horizontalCentered="1" verticalCentered="1"/>
  <pageMargins left="0.23622047244094491" right="0.23622047244094491" top="0.74803149606299213" bottom="0.74803149606299213" header="0.31496062992125984" footer="0.31496062992125984"/>
  <pageSetup paperSize="9" scale="84" orientation="landscape"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A639C-9EBA-4932-948C-FB1A973E63B4}">
  <sheetPr>
    <pageSetUpPr fitToPage="1"/>
  </sheetPr>
  <dimension ref="A1:AA45"/>
  <sheetViews>
    <sheetView topLeftCell="A4" zoomScale="90" zoomScaleNormal="90" workbookViewId="0">
      <selection activeCell="E37" sqref="E37:F3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44287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44284</v>
      </c>
      <c r="B9" s="164"/>
      <c r="C9" s="164">
        <f>C10</f>
        <v>44285</v>
      </c>
      <c r="D9" s="164"/>
      <c r="E9" s="164">
        <f>E10</f>
        <v>44286</v>
      </c>
      <c r="F9" s="164"/>
      <c r="G9" s="164">
        <f>G10</f>
        <v>44287</v>
      </c>
      <c r="H9" s="164"/>
      <c r="I9" s="164">
        <f>I10</f>
        <v>44288</v>
      </c>
      <c r="J9" s="164"/>
      <c r="K9" s="164">
        <f>K10</f>
        <v>44289</v>
      </c>
      <c r="L9" s="164"/>
      <c r="M9" s="164"/>
      <c r="N9" s="164"/>
      <c r="O9" s="164"/>
      <c r="P9" s="164"/>
      <c r="Q9" s="164"/>
      <c r="R9" s="164"/>
      <c r="S9" s="164">
        <f>S10</f>
        <v>44290</v>
      </c>
      <c r="T9" s="164"/>
      <c r="U9" s="164"/>
      <c r="V9" s="164"/>
      <c r="W9" s="164"/>
      <c r="X9" s="164"/>
      <c r="Y9" s="164"/>
      <c r="Z9" s="165"/>
    </row>
    <row r="10" spans="1:27" s="1" customFormat="1" ht="18.5" x14ac:dyDescent="0.25">
      <c r="A10" s="95">
        <f>$A$1-(WEEKDAY($A$1,1)-(start_day-1))-IF((WEEKDAY($A$1,1)-(start_day-1))&lt;=0,7,0)+1</f>
        <v>44284</v>
      </c>
      <c r="B10" s="29"/>
      <c r="C10" s="48">
        <f>A10+1</f>
        <v>44285</v>
      </c>
      <c r="D10" s="49"/>
      <c r="E10" s="48">
        <f>C10+1</f>
        <v>44286</v>
      </c>
      <c r="F10" s="49"/>
      <c r="G10" s="48">
        <f>E10+1</f>
        <v>44287</v>
      </c>
      <c r="H10" s="49"/>
      <c r="I10" s="48">
        <f>G10+1</f>
        <v>44288</v>
      </c>
      <c r="J10" s="49"/>
      <c r="K10" s="172">
        <f>I10+1</f>
        <v>44289</v>
      </c>
      <c r="L10" s="173"/>
      <c r="M10" s="174"/>
      <c r="N10" s="174"/>
      <c r="O10" s="174"/>
      <c r="P10" s="174"/>
      <c r="Q10" s="174"/>
      <c r="R10" s="175"/>
      <c r="S10" s="176">
        <f>K10+1</f>
        <v>44290</v>
      </c>
      <c r="T10" s="177"/>
      <c r="U10" s="178"/>
      <c r="V10" s="178"/>
      <c r="W10" s="178"/>
      <c r="X10" s="178"/>
      <c r="Y10" s="178"/>
      <c r="Z10" s="349"/>
    </row>
    <row r="11" spans="1:27" s="1" customFormat="1" x14ac:dyDescent="0.25">
      <c r="A11" s="337"/>
      <c r="B11" s="167"/>
      <c r="C11" s="169"/>
      <c r="D11" s="170"/>
      <c r="E11" s="169"/>
      <c r="F11" s="170"/>
      <c r="G11" s="386" t="s">
        <v>505</v>
      </c>
      <c r="H11" s="388"/>
      <c r="I11" s="386" t="s">
        <v>505</v>
      </c>
      <c r="J11" s="388"/>
      <c r="K11" s="386" t="s">
        <v>505</v>
      </c>
      <c r="L11" s="385"/>
      <c r="M11" s="385"/>
      <c r="N11" s="385"/>
      <c r="O11" s="385"/>
      <c r="P11" s="385"/>
      <c r="Q11" s="385"/>
      <c r="R11" s="388"/>
      <c r="S11" s="386" t="s">
        <v>505</v>
      </c>
      <c r="T11" s="385"/>
      <c r="U11" s="385"/>
      <c r="V11" s="385"/>
      <c r="W11" s="385"/>
      <c r="X11" s="385"/>
      <c r="Y11" s="385"/>
      <c r="Z11" s="387"/>
    </row>
    <row r="12" spans="1:27" s="1" customFormat="1" x14ac:dyDescent="0.25">
      <c r="A12" s="337"/>
      <c r="B12" s="167"/>
      <c r="C12" s="169"/>
      <c r="D12" s="170"/>
      <c r="E12" s="169"/>
      <c r="F12" s="170"/>
      <c r="G12" s="169"/>
      <c r="H12" s="170"/>
      <c r="I12" s="169"/>
      <c r="J12" s="170"/>
      <c r="K12" s="329"/>
      <c r="L12" s="330"/>
      <c r="M12" s="330"/>
      <c r="N12" s="330"/>
      <c r="O12" s="330"/>
      <c r="P12" s="330"/>
      <c r="Q12" s="330"/>
      <c r="R12" s="331"/>
      <c r="S12" s="166"/>
      <c r="T12" s="167"/>
      <c r="U12" s="167"/>
      <c r="V12" s="167"/>
      <c r="W12" s="167"/>
      <c r="X12" s="167"/>
      <c r="Y12" s="167"/>
      <c r="Z12" s="34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44291</v>
      </c>
      <c r="B16" s="29"/>
      <c r="C16" s="48">
        <f>A16+1</f>
        <v>44292</v>
      </c>
      <c r="D16" s="49"/>
      <c r="E16" s="48">
        <f>C16+1</f>
        <v>44293</v>
      </c>
      <c r="F16" s="49"/>
      <c r="G16" s="48">
        <f>E16+1</f>
        <v>44294</v>
      </c>
      <c r="H16" s="49"/>
      <c r="I16" s="48">
        <f>G16+1</f>
        <v>44295</v>
      </c>
      <c r="J16" s="49"/>
      <c r="K16" s="172">
        <f>I16+1</f>
        <v>44296</v>
      </c>
      <c r="L16" s="173"/>
      <c r="M16" s="174"/>
      <c r="N16" s="174"/>
      <c r="O16" s="174"/>
      <c r="P16" s="174"/>
      <c r="Q16" s="174"/>
      <c r="R16" s="175"/>
      <c r="S16" s="176">
        <f>K16+1</f>
        <v>44297</v>
      </c>
      <c r="T16" s="177"/>
      <c r="U16" s="178"/>
      <c r="V16" s="178"/>
      <c r="W16" s="178"/>
      <c r="X16" s="178"/>
      <c r="Y16" s="178"/>
      <c r="Z16" s="349"/>
    </row>
    <row r="17" spans="1:27" s="1" customFormat="1" x14ac:dyDescent="0.25">
      <c r="A17" s="384" t="s">
        <v>505</v>
      </c>
      <c r="B17" s="385"/>
      <c r="C17" s="326" t="s">
        <v>466</v>
      </c>
      <c r="D17" s="328"/>
      <c r="E17" s="326" t="s">
        <v>466</v>
      </c>
      <c r="F17" s="328"/>
      <c r="G17" s="326" t="s">
        <v>466</v>
      </c>
      <c r="H17" s="328"/>
      <c r="I17" s="326" t="s">
        <v>466</v>
      </c>
      <c r="J17" s="328"/>
      <c r="K17" s="326" t="s">
        <v>466</v>
      </c>
      <c r="L17" s="327"/>
      <c r="M17" s="327"/>
      <c r="N17" s="327"/>
      <c r="O17" s="327"/>
      <c r="P17" s="327"/>
      <c r="Q17" s="327"/>
      <c r="R17" s="328"/>
      <c r="S17" s="326" t="s">
        <v>466</v>
      </c>
      <c r="T17" s="327"/>
      <c r="U17" s="327"/>
      <c r="V17" s="327"/>
      <c r="W17" s="327"/>
      <c r="X17" s="327"/>
      <c r="Y17" s="327"/>
      <c r="Z17" s="359"/>
    </row>
    <row r="18" spans="1:27" s="1" customFormat="1" x14ac:dyDescent="0.25">
      <c r="A18" s="337"/>
      <c r="B18" s="167"/>
      <c r="C18" s="169"/>
      <c r="D18" s="170"/>
      <c r="E18" s="196" t="s">
        <v>552</v>
      </c>
      <c r="F18" s="197"/>
      <c r="G18" s="169" t="s">
        <v>26</v>
      </c>
      <c r="H18" s="170"/>
      <c r="I18" s="196" t="s">
        <v>119</v>
      </c>
      <c r="J18" s="197"/>
      <c r="K18" s="367" t="s">
        <v>292</v>
      </c>
      <c r="L18" s="368"/>
      <c r="M18" s="368"/>
      <c r="N18" s="368"/>
      <c r="O18" s="368"/>
      <c r="P18" s="368"/>
      <c r="Q18" s="368"/>
      <c r="R18" s="370"/>
      <c r="S18" s="367" t="s">
        <v>292</v>
      </c>
      <c r="T18" s="368"/>
      <c r="U18" s="368"/>
      <c r="V18" s="368"/>
      <c r="W18" s="368"/>
      <c r="X18" s="368"/>
      <c r="Y18" s="368"/>
      <c r="Z18" s="369"/>
    </row>
    <row r="19" spans="1:27" s="1" customFormat="1" x14ac:dyDescent="0.25">
      <c r="A19" s="337"/>
      <c r="B19" s="167"/>
      <c r="C19" s="169"/>
      <c r="D19" s="170"/>
      <c r="E19" s="169"/>
      <c r="F19" s="170"/>
      <c r="G19" s="196" t="s">
        <v>305</v>
      </c>
      <c r="H19" s="197"/>
      <c r="I19" s="196" t="s">
        <v>339</v>
      </c>
      <c r="J19" s="197"/>
      <c r="K19" s="354" t="s">
        <v>555</v>
      </c>
      <c r="L19" s="366"/>
      <c r="M19" s="366"/>
      <c r="N19" s="366"/>
      <c r="O19" s="366"/>
      <c r="P19" s="366"/>
      <c r="Q19" s="366"/>
      <c r="R19" s="355"/>
      <c r="S19" s="166"/>
      <c r="T19" s="167"/>
      <c r="U19" s="167"/>
      <c r="V19" s="167"/>
      <c r="W19" s="167"/>
      <c r="X19" s="167"/>
      <c r="Y19" s="167"/>
      <c r="Z19" s="348"/>
    </row>
    <row r="20" spans="1:27" s="1" customFormat="1" x14ac:dyDescent="0.25">
      <c r="A20" s="337"/>
      <c r="B20" s="167"/>
      <c r="C20" s="169"/>
      <c r="D20" s="170"/>
      <c r="E20" s="169"/>
      <c r="F20" s="170"/>
      <c r="G20" s="196"/>
      <c r="H20" s="197"/>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382" t="s">
        <v>536</v>
      </c>
      <c r="F21" s="352"/>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44298</v>
      </c>
      <c r="B22" s="29"/>
      <c r="C22" s="48">
        <f>A22+1</f>
        <v>44299</v>
      </c>
      <c r="D22" s="49"/>
      <c r="E22" s="48">
        <f>C22+1</f>
        <v>44300</v>
      </c>
      <c r="F22" s="49"/>
      <c r="G22" s="48">
        <f>E22+1</f>
        <v>44301</v>
      </c>
      <c r="H22" s="49"/>
      <c r="I22" s="48">
        <f>G22+1</f>
        <v>44302</v>
      </c>
      <c r="J22" s="49"/>
      <c r="K22" s="172">
        <f>I22+1</f>
        <v>44303</v>
      </c>
      <c r="L22" s="173"/>
      <c r="M22" s="174"/>
      <c r="N22" s="174"/>
      <c r="O22" s="174"/>
      <c r="P22" s="174"/>
      <c r="Q22" s="174"/>
      <c r="R22" s="175"/>
      <c r="S22" s="176">
        <f>K22+1</f>
        <v>44304</v>
      </c>
      <c r="T22" s="177"/>
      <c r="U22" s="178"/>
      <c r="V22" s="178"/>
      <c r="W22" s="178"/>
      <c r="X22" s="178"/>
      <c r="Y22" s="178"/>
      <c r="Z22" s="349"/>
    </row>
    <row r="23" spans="1:27" s="1" customFormat="1" x14ac:dyDescent="0.25">
      <c r="A23" s="379" t="s">
        <v>291</v>
      </c>
      <c r="B23" s="327"/>
      <c r="C23" s="380"/>
      <c r="D23" s="381"/>
      <c r="E23" s="375" t="s">
        <v>547</v>
      </c>
      <c r="F23" s="376"/>
      <c r="G23" s="375" t="s">
        <v>548</v>
      </c>
      <c r="H23" s="376"/>
      <c r="I23" s="169"/>
      <c r="J23" s="170"/>
      <c r="K23" s="360" t="s">
        <v>95</v>
      </c>
      <c r="L23" s="361"/>
      <c r="M23" s="361"/>
      <c r="N23" s="361"/>
      <c r="O23" s="361"/>
      <c r="P23" s="361"/>
      <c r="Q23" s="361"/>
      <c r="R23" s="362"/>
      <c r="S23" s="198" t="s">
        <v>336</v>
      </c>
      <c r="T23" s="199"/>
      <c r="U23" s="199"/>
      <c r="V23" s="199"/>
      <c r="W23" s="199"/>
      <c r="X23" s="199"/>
      <c r="Y23" s="199"/>
      <c r="Z23" s="383"/>
    </row>
    <row r="24" spans="1:27" s="1" customFormat="1" x14ac:dyDescent="0.25">
      <c r="A24" s="350" t="s">
        <v>301</v>
      </c>
      <c r="B24" s="199"/>
      <c r="C24" s="169"/>
      <c r="D24" s="170"/>
      <c r="E24" s="196" t="s">
        <v>334</v>
      </c>
      <c r="F24" s="197"/>
      <c r="G24" s="371" t="s">
        <v>592</v>
      </c>
      <c r="H24" s="373"/>
      <c r="I24" s="169"/>
      <c r="J24" s="170"/>
      <c r="K24" s="169"/>
      <c r="L24" s="171"/>
      <c r="M24" s="171"/>
      <c r="N24" s="171"/>
      <c r="O24" s="171"/>
      <c r="P24" s="171"/>
      <c r="Q24" s="171"/>
      <c r="R24" s="170"/>
      <c r="S24" s="166" t="s">
        <v>603</v>
      </c>
      <c r="T24" s="167"/>
      <c r="U24" s="167"/>
      <c r="V24" s="167"/>
      <c r="W24" s="167"/>
      <c r="X24" s="167"/>
      <c r="Y24" s="167"/>
      <c r="Z24" s="348"/>
    </row>
    <row r="25" spans="1:27" s="1" customFormat="1" x14ac:dyDescent="0.25">
      <c r="A25" s="337" t="s">
        <v>596</v>
      </c>
      <c r="B25" s="167"/>
      <c r="C25" s="169"/>
      <c r="D25" s="170"/>
      <c r="E25" s="354" t="s">
        <v>335</v>
      </c>
      <c r="F25" s="355"/>
      <c r="G25" s="169"/>
      <c r="H25" s="170"/>
      <c r="I25" s="169"/>
      <c r="J25" s="170"/>
      <c r="K25" s="169"/>
      <c r="L25" s="171"/>
      <c r="M25" s="171"/>
      <c r="N25" s="171"/>
      <c r="O25" s="171"/>
      <c r="P25" s="171"/>
      <c r="Q25" s="171"/>
      <c r="R25" s="170"/>
      <c r="S25" s="166" t="s">
        <v>606</v>
      </c>
      <c r="T25" s="167"/>
      <c r="U25" s="167"/>
      <c r="V25" s="167"/>
      <c r="W25" s="167"/>
      <c r="X25" s="167"/>
      <c r="Y25" s="167"/>
      <c r="Z25" s="348"/>
    </row>
    <row r="26" spans="1:27" s="1" customFormat="1" x14ac:dyDescent="0.25">
      <c r="A26" s="337"/>
      <c r="B26" s="167"/>
      <c r="C26" s="169"/>
      <c r="D26" s="170"/>
      <c r="E26" s="196" t="s">
        <v>583</v>
      </c>
      <c r="F26" s="197"/>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6"/>
      <c r="F27" s="188"/>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44305</v>
      </c>
      <c r="B28" s="29"/>
      <c r="C28" s="48">
        <f>A28+1</f>
        <v>44306</v>
      </c>
      <c r="D28" s="49"/>
      <c r="E28" s="48">
        <f>C28+1</f>
        <v>44307</v>
      </c>
      <c r="F28" s="49"/>
      <c r="G28" s="48">
        <f>E28+1</f>
        <v>44308</v>
      </c>
      <c r="H28" s="49"/>
      <c r="I28" s="48">
        <f>G28+1</f>
        <v>44309</v>
      </c>
      <c r="J28" s="49"/>
      <c r="K28" s="172">
        <f>I28+1</f>
        <v>44310</v>
      </c>
      <c r="L28" s="173"/>
      <c r="M28" s="174"/>
      <c r="N28" s="174"/>
      <c r="O28" s="174"/>
      <c r="P28" s="174"/>
      <c r="Q28" s="174"/>
      <c r="R28" s="175"/>
      <c r="S28" s="176">
        <f>K28+1</f>
        <v>44311</v>
      </c>
      <c r="T28" s="177"/>
      <c r="U28" s="178"/>
      <c r="V28" s="178"/>
      <c r="W28" s="178"/>
      <c r="X28" s="178"/>
      <c r="Y28" s="178"/>
      <c r="Z28" s="349"/>
    </row>
    <row r="29" spans="1:27" s="1" customFormat="1" x14ac:dyDescent="0.25">
      <c r="A29" s="337" t="s">
        <v>411</v>
      </c>
      <c r="B29" s="167"/>
      <c r="C29" s="375" t="s">
        <v>410</v>
      </c>
      <c r="D29" s="376"/>
      <c r="E29" s="196" t="s">
        <v>582</v>
      </c>
      <c r="F29" s="197"/>
      <c r="G29" s="169" t="s">
        <v>412</v>
      </c>
      <c r="H29" s="170"/>
      <c r="I29" s="169" t="s">
        <v>413</v>
      </c>
      <c r="J29" s="170"/>
      <c r="K29" s="375" t="s">
        <v>588</v>
      </c>
      <c r="L29" s="377"/>
      <c r="M29" s="377"/>
      <c r="N29" s="377"/>
      <c r="O29" s="377"/>
      <c r="P29" s="377"/>
      <c r="Q29" s="377"/>
      <c r="R29" s="376"/>
      <c r="S29" s="248" t="s">
        <v>589</v>
      </c>
      <c r="T29" s="249"/>
      <c r="U29" s="249"/>
      <c r="V29" s="249"/>
      <c r="W29" s="249"/>
      <c r="X29" s="249"/>
      <c r="Y29" s="249"/>
      <c r="Z29" s="378"/>
    </row>
    <row r="30" spans="1:27" s="1" customFormat="1" x14ac:dyDescent="0.25">
      <c r="A30" s="350" t="s">
        <v>337</v>
      </c>
      <c r="B30" s="199"/>
      <c r="C30" s="169"/>
      <c r="D30" s="170"/>
      <c r="E30" s="169"/>
      <c r="F30" s="170"/>
      <c r="G30" s="169"/>
      <c r="H30" s="170"/>
      <c r="I30" s="196" t="s">
        <v>338</v>
      </c>
      <c r="J30" s="197"/>
      <c r="K30" s="204" t="s">
        <v>550</v>
      </c>
      <c r="L30" s="325"/>
      <c r="M30" s="325"/>
      <c r="N30" s="325"/>
      <c r="O30" s="325"/>
      <c r="P30" s="325"/>
      <c r="Q30" s="325"/>
      <c r="R30" s="205"/>
      <c r="S30" s="166"/>
      <c r="T30" s="167"/>
      <c r="U30" s="167"/>
      <c r="V30" s="167"/>
      <c r="W30" s="167"/>
      <c r="X30" s="167"/>
      <c r="Y30" s="167"/>
      <c r="Z30" s="348"/>
    </row>
    <row r="31" spans="1:27" s="1" customFormat="1" x14ac:dyDescent="0.25">
      <c r="A31" s="374"/>
      <c r="B31" s="194"/>
      <c r="C31" s="169"/>
      <c r="D31" s="170"/>
      <c r="E31" s="169"/>
      <c r="F31" s="170"/>
      <c r="G31" s="169"/>
      <c r="H31" s="170"/>
      <c r="I31" s="204" t="s">
        <v>586</v>
      </c>
      <c r="J31" s="205"/>
      <c r="K31" s="204" t="s">
        <v>587</v>
      </c>
      <c r="L31" s="325"/>
      <c r="M31" s="325"/>
      <c r="N31" s="325"/>
      <c r="O31" s="325"/>
      <c r="P31" s="325"/>
      <c r="Q31" s="325"/>
      <c r="R31" s="205"/>
      <c r="S31" s="166"/>
      <c r="T31" s="167"/>
      <c r="U31" s="167"/>
      <c r="V31" s="167"/>
      <c r="W31" s="167"/>
      <c r="X31" s="167"/>
      <c r="Y31" s="167"/>
      <c r="Z31" s="348"/>
    </row>
    <row r="32" spans="1:27" s="1" customFormat="1" x14ac:dyDescent="0.25">
      <c r="A32" s="337"/>
      <c r="B32" s="167"/>
      <c r="C32" s="169"/>
      <c r="D32" s="170"/>
      <c r="E32" s="169"/>
      <c r="F32" s="170"/>
      <c r="G32" s="169"/>
      <c r="H32" s="170"/>
      <c r="I32" s="169" t="s">
        <v>604</v>
      </c>
      <c r="J32" s="170"/>
      <c r="K32" s="371" t="s">
        <v>593</v>
      </c>
      <c r="L32" s="372"/>
      <c r="M32" s="372"/>
      <c r="N32" s="372"/>
      <c r="O32" s="372"/>
      <c r="P32" s="372"/>
      <c r="Q32" s="372"/>
      <c r="R32" s="373"/>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44312</v>
      </c>
      <c r="B34" s="29"/>
      <c r="C34" s="48">
        <f>A34+1</f>
        <v>44313</v>
      </c>
      <c r="D34" s="49"/>
      <c r="E34" s="48">
        <f>C34+1</f>
        <v>44314</v>
      </c>
      <c r="F34" s="49"/>
      <c r="G34" s="48">
        <f>E34+1</f>
        <v>44315</v>
      </c>
      <c r="H34" s="49"/>
      <c r="I34" s="48">
        <f>G34+1</f>
        <v>44316</v>
      </c>
      <c r="J34" s="49"/>
      <c r="K34" s="172">
        <f>I34+1</f>
        <v>44317</v>
      </c>
      <c r="L34" s="173"/>
      <c r="M34" s="174"/>
      <c r="N34" s="174"/>
      <c r="O34" s="174"/>
      <c r="P34" s="174"/>
      <c r="Q34" s="174"/>
      <c r="R34" s="175"/>
      <c r="S34" s="176">
        <f>K34+1</f>
        <v>44318</v>
      </c>
      <c r="T34" s="177"/>
      <c r="U34" s="178"/>
      <c r="V34" s="178"/>
      <c r="W34" s="178"/>
      <c r="X34" s="178"/>
      <c r="Y34" s="178"/>
      <c r="Z34" s="349"/>
    </row>
    <row r="35" spans="1:27" s="1" customFormat="1" x14ac:dyDescent="0.25">
      <c r="A35" s="337" t="s">
        <v>414</v>
      </c>
      <c r="B35" s="167"/>
      <c r="C35" s="196" t="s">
        <v>602</v>
      </c>
      <c r="D35" s="197"/>
      <c r="E35" s="196" t="s">
        <v>581</v>
      </c>
      <c r="F35" s="197"/>
      <c r="G35" s="360" t="s">
        <v>501</v>
      </c>
      <c r="H35" s="362"/>
      <c r="I35" s="169" t="s">
        <v>611</v>
      </c>
      <c r="J35" s="170"/>
      <c r="K35" s="196" t="s">
        <v>340</v>
      </c>
      <c r="L35" s="200"/>
      <c r="M35" s="200"/>
      <c r="N35" s="200"/>
      <c r="O35" s="200"/>
      <c r="P35" s="200"/>
      <c r="Q35" s="200"/>
      <c r="R35" s="197"/>
      <c r="S35" s="166" t="s">
        <v>605</v>
      </c>
      <c r="T35" s="167"/>
      <c r="U35" s="167"/>
      <c r="V35" s="167"/>
      <c r="W35" s="167"/>
      <c r="X35" s="167"/>
      <c r="Y35" s="167"/>
      <c r="Z35" s="348"/>
    </row>
    <row r="36" spans="1:27" s="1" customFormat="1" x14ac:dyDescent="0.25">
      <c r="A36" s="337"/>
      <c r="B36" s="167"/>
      <c r="C36" s="169"/>
      <c r="D36" s="170"/>
      <c r="E36" s="169" t="s">
        <v>609</v>
      </c>
      <c r="F36" s="170"/>
      <c r="G36" s="169" t="s">
        <v>610</v>
      </c>
      <c r="H36" s="170"/>
      <c r="I36" s="169"/>
      <c r="J36" s="170"/>
      <c r="K36" s="169"/>
      <c r="L36" s="171"/>
      <c r="M36" s="171"/>
      <c r="N36" s="171"/>
      <c r="O36" s="171"/>
      <c r="P36" s="171"/>
      <c r="Q36" s="171"/>
      <c r="R36" s="170"/>
      <c r="S36" s="166"/>
      <c r="T36" s="167"/>
      <c r="U36" s="167"/>
      <c r="V36" s="167"/>
      <c r="W36" s="167"/>
      <c r="X36" s="167"/>
      <c r="Y36" s="167"/>
      <c r="Z36" s="348"/>
    </row>
    <row r="37" spans="1:27" s="1" customFormat="1" x14ac:dyDescent="0.25">
      <c r="A37" s="337"/>
      <c r="B37" s="167"/>
      <c r="C37" s="169"/>
      <c r="D37" s="170"/>
      <c r="E37" s="169" t="s">
        <v>63</v>
      </c>
      <c r="F37" s="170"/>
      <c r="G37" s="169"/>
      <c r="H37" s="170"/>
      <c r="I37" s="169"/>
      <c r="J37" s="170"/>
      <c r="K37" s="169"/>
      <c r="L37" s="171"/>
      <c r="M37" s="171"/>
      <c r="N37" s="171"/>
      <c r="O37" s="171"/>
      <c r="P37" s="171"/>
      <c r="Q37" s="171"/>
      <c r="R37" s="170"/>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44319</v>
      </c>
      <c r="B40" s="29"/>
      <c r="C40" s="48">
        <f>A40+1</f>
        <v>44320</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37" t="s">
        <v>415</v>
      </c>
      <c r="B41" s="167"/>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50" t="s">
        <v>342</v>
      </c>
      <c r="B42" s="199"/>
      <c r="C42" s="169"/>
      <c r="D42" s="170"/>
      <c r="E42" s="84" t="s">
        <v>384</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5" t="s">
        <v>483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86" t="s">
        <v>385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t="s">
        <v>585</v>
      </c>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conditionalFormatting sqref="A10 C10 E10 G10 K10 S10 A16 C16 E16 G16 K16 S16 A22 C22 E22 G22 K22 S22 A28 C28 E28 G28 K28 S28 A34 C34 E34 G34 K34 S34 A40 C40">
    <cfRule type="expression" dxfId="275" priority="3">
      <formula>MONTH(A10)&lt;&gt;MONTH($A$1)</formula>
    </cfRule>
    <cfRule type="expression" dxfId="274" priority="4">
      <formula>OR(WEEKDAY(A10,1)=1,WEEKDAY(A10,1)=7)</formula>
    </cfRule>
  </conditionalFormatting>
  <conditionalFormatting sqref="I10 I16 I22 I28 I34">
    <cfRule type="expression" dxfId="273" priority="1">
      <formula>MONTH(I10)&lt;&gt;MONTH($A$1)</formula>
    </cfRule>
    <cfRule type="expression" dxfId="272" priority="2">
      <formula>OR(WEEKDAY(I10,1)=1,WEEKDAY(I10,1)=7)</formula>
    </cfRule>
  </conditionalFormatting>
  <hyperlinks>
    <hyperlink ref="K45" r:id="rId1" xr:uid="{4857C308-FDED-47B2-ADD2-697B94F4BAF7}"/>
    <hyperlink ref="K44:Z44" r:id="rId2" display="Calendar Templates by Vertex42" xr:uid="{723F88D0-4289-4EC2-911C-127ADF70B0CD}"/>
    <hyperlink ref="K45:Z45" r:id="rId3" display="https://www.vertex42.com/calendars/" xr:uid="{FC714C08-B3F6-4477-B6AB-6BCC80F61260}"/>
  </hyperlinks>
  <printOptions horizontalCentered="1" verticalCentered="1"/>
  <pageMargins left="0.23622047244094491" right="0.23622047244094491" top="0.74803149606299213" bottom="0.74803149606299213" header="0.31496062992125984" footer="0.31496062992125984"/>
  <pageSetup paperSize="9" scale="82" orientation="landscape"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01929-1FAC-4B72-B3C6-A3CDFF85BBB4}">
  <sheetPr>
    <pageSetUpPr fitToPage="1"/>
  </sheetPr>
  <dimension ref="A1:AA47"/>
  <sheetViews>
    <sheetView topLeftCell="A22" zoomScale="110" zoomScaleNormal="110" workbookViewId="0">
      <selection activeCell="G37" sqref="G37:H3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44317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44312</v>
      </c>
      <c r="B9" s="164"/>
      <c r="C9" s="164">
        <f>C10</f>
        <v>44313</v>
      </c>
      <c r="D9" s="164"/>
      <c r="E9" s="164">
        <f>E10</f>
        <v>44314</v>
      </c>
      <c r="F9" s="164"/>
      <c r="G9" s="164">
        <f>G10</f>
        <v>44315</v>
      </c>
      <c r="H9" s="164"/>
      <c r="I9" s="164">
        <f>I10</f>
        <v>44316</v>
      </c>
      <c r="J9" s="164"/>
      <c r="K9" s="164">
        <f>K10</f>
        <v>44317</v>
      </c>
      <c r="L9" s="164"/>
      <c r="M9" s="164"/>
      <c r="N9" s="164"/>
      <c r="O9" s="164"/>
      <c r="P9" s="164"/>
      <c r="Q9" s="164"/>
      <c r="R9" s="164"/>
      <c r="S9" s="164">
        <f>S10</f>
        <v>44318</v>
      </c>
      <c r="T9" s="164"/>
      <c r="U9" s="164"/>
      <c r="V9" s="164"/>
      <c r="W9" s="164"/>
      <c r="X9" s="164"/>
      <c r="Y9" s="164"/>
      <c r="Z9" s="165"/>
    </row>
    <row r="10" spans="1:27" s="1" customFormat="1" ht="18.5" x14ac:dyDescent="0.25">
      <c r="A10" s="95">
        <f>$A$1-(WEEKDAY($A$1,1)-(start_day-1))-IF((WEEKDAY($A$1,1)-(start_day-1))&lt;=0,7,0)+1</f>
        <v>44312</v>
      </c>
      <c r="B10" s="29"/>
      <c r="C10" s="48">
        <f>A10+1</f>
        <v>44313</v>
      </c>
      <c r="D10" s="49"/>
      <c r="E10" s="48">
        <f>C10+1</f>
        <v>44314</v>
      </c>
      <c r="F10" s="49"/>
      <c r="G10" s="48">
        <f>E10+1</f>
        <v>44315</v>
      </c>
      <c r="H10" s="49"/>
      <c r="I10" s="48">
        <f>G10+1</f>
        <v>44316</v>
      </c>
      <c r="J10" s="49"/>
      <c r="K10" s="172">
        <f>I10+1</f>
        <v>44317</v>
      </c>
      <c r="L10" s="173"/>
      <c r="M10" s="174"/>
      <c r="N10" s="174"/>
      <c r="O10" s="174"/>
      <c r="P10" s="174"/>
      <c r="Q10" s="174"/>
      <c r="R10" s="175"/>
      <c r="S10" s="176">
        <f>K10+1</f>
        <v>44318</v>
      </c>
      <c r="T10" s="177"/>
      <c r="U10" s="178"/>
      <c r="V10" s="178"/>
      <c r="W10" s="178"/>
      <c r="X10" s="178"/>
      <c r="Y10" s="178"/>
      <c r="Z10" s="349"/>
    </row>
    <row r="11" spans="1:27" s="1" customFormat="1" x14ac:dyDescent="0.25">
      <c r="A11" s="337"/>
      <c r="B11" s="167"/>
      <c r="C11" s="169"/>
      <c r="D11" s="170"/>
      <c r="E11" s="196" t="s">
        <v>581</v>
      </c>
      <c r="F11" s="197"/>
      <c r="G11" s="169" t="s">
        <v>501</v>
      </c>
      <c r="H11" s="170"/>
      <c r="I11" s="169"/>
      <c r="J11" s="170"/>
      <c r="K11" s="326" t="s">
        <v>467</v>
      </c>
      <c r="L11" s="327"/>
      <c r="M11" s="327"/>
      <c r="N11" s="327"/>
      <c r="O11" s="327"/>
      <c r="P11" s="327"/>
      <c r="Q11" s="327"/>
      <c r="R11" s="328"/>
      <c r="S11" s="326" t="s">
        <v>467</v>
      </c>
      <c r="T11" s="327"/>
      <c r="U11" s="327"/>
      <c r="V11" s="327"/>
      <c r="W11" s="327"/>
      <c r="X11" s="327"/>
      <c r="Y11" s="327"/>
      <c r="Z11" s="359"/>
    </row>
    <row r="12" spans="1:27" s="1" customFormat="1" x14ac:dyDescent="0.25">
      <c r="A12" s="337"/>
      <c r="B12" s="167"/>
      <c r="C12" s="169"/>
      <c r="D12" s="170"/>
      <c r="E12" s="169"/>
      <c r="F12" s="170"/>
      <c r="G12" s="169"/>
      <c r="H12" s="170"/>
      <c r="I12" s="169"/>
      <c r="J12" s="170"/>
      <c r="K12" s="329" t="s">
        <v>341</v>
      </c>
      <c r="L12" s="330"/>
      <c r="M12" s="330"/>
      <c r="N12" s="330"/>
      <c r="O12" s="330"/>
      <c r="P12" s="330"/>
      <c r="Q12" s="330"/>
      <c r="R12" s="331"/>
      <c r="S12" s="166" t="s">
        <v>605</v>
      </c>
      <c r="T12" s="167"/>
      <c r="U12" s="167"/>
      <c r="V12" s="167"/>
      <c r="W12" s="167"/>
      <c r="X12" s="167"/>
      <c r="Y12" s="167"/>
      <c r="Z12" s="34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44319</v>
      </c>
      <c r="B16" s="29"/>
      <c r="C16" s="48">
        <f>A16+1</f>
        <v>44320</v>
      </c>
      <c r="D16" s="49"/>
      <c r="E16" s="48">
        <f>C16+1</f>
        <v>44321</v>
      </c>
      <c r="F16" s="49"/>
      <c r="G16" s="48">
        <f>E16+1</f>
        <v>44322</v>
      </c>
      <c r="H16" s="94"/>
      <c r="I16" s="48">
        <f>G16+1</f>
        <v>44323</v>
      </c>
      <c r="J16" s="49"/>
      <c r="K16" s="172">
        <f>I16+1</f>
        <v>44324</v>
      </c>
      <c r="L16" s="173"/>
      <c r="M16" s="174"/>
      <c r="N16" s="174"/>
      <c r="O16" s="174"/>
      <c r="P16" s="174"/>
      <c r="Q16" s="174"/>
      <c r="R16" s="175"/>
      <c r="S16" s="176">
        <f>K16+1</f>
        <v>44325</v>
      </c>
      <c r="T16" s="177"/>
      <c r="U16" s="178"/>
      <c r="V16" s="178"/>
      <c r="W16" s="178"/>
      <c r="X16" s="178"/>
      <c r="Y16" s="178"/>
      <c r="Z16" s="349"/>
    </row>
    <row r="17" spans="1:27" s="1" customFormat="1" x14ac:dyDescent="0.25">
      <c r="A17" s="337" t="s">
        <v>415</v>
      </c>
      <c r="B17" s="167"/>
      <c r="C17" s="169" t="s">
        <v>81</v>
      </c>
      <c r="D17" s="170"/>
      <c r="E17" s="196" t="s">
        <v>306</v>
      </c>
      <c r="F17" s="197"/>
      <c r="G17" s="169" t="s">
        <v>26</v>
      </c>
      <c r="H17" s="170"/>
      <c r="I17" s="390" t="s">
        <v>417</v>
      </c>
      <c r="J17" s="391"/>
      <c r="K17" s="390" t="s">
        <v>417</v>
      </c>
      <c r="L17" s="396"/>
      <c r="M17" s="396"/>
      <c r="N17" s="396"/>
      <c r="O17" s="396"/>
      <c r="P17" s="396"/>
      <c r="Q17" s="396"/>
      <c r="R17" s="391"/>
      <c r="S17" s="201" t="s">
        <v>417</v>
      </c>
      <c r="T17" s="202"/>
      <c r="U17" s="202"/>
      <c r="V17" s="202"/>
      <c r="W17" s="202"/>
      <c r="X17" s="202"/>
      <c r="Y17" s="202"/>
      <c r="Z17" s="397"/>
    </row>
    <row r="18" spans="1:27" s="1" customFormat="1" x14ac:dyDescent="0.25">
      <c r="A18" s="350" t="s">
        <v>342</v>
      </c>
      <c r="B18" s="199"/>
      <c r="C18" s="169" t="s">
        <v>610</v>
      </c>
      <c r="D18" s="170"/>
      <c r="E18" s="169" t="s">
        <v>60</v>
      </c>
      <c r="F18" s="170"/>
      <c r="G18" s="169" t="s">
        <v>625</v>
      </c>
      <c r="H18" s="170"/>
      <c r="I18" s="196" t="s">
        <v>343</v>
      </c>
      <c r="J18" s="197"/>
      <c r="K18" s="390" t="s">
        <v>293</v>
      </c>
      <c r="L18" s="396"/>
      <c r="M18" s="396"/>
      <c r="N18" s="396"/>
      <c r="O18" s="396"/>
      <c r="P18" s="396"/>
      <c r="Q18" s="396"/>
      <c r="R18" s="391"/>
      <c r="S18" s="193" t="s">
        <v>624</v>
      </c>
      <c r="T18" s="194"/>
      <c r="U18" s="194"/>
      <c r="V18" s="194"/>
      <c r="W18" s="194"/>
      <c r="X18" s="194"/>
      <c r="Y18" s="194"/>
      <c r="Z18" s="389"/>
    </row>
    <row r="19" spans="1:27" s="1" customFormat="1" x14ac:dyDescent="0.25">
      <c r="A19" s="337"/>
      <c r="B19" s="167"/>
      <c r="C19" s="169"/>
      <c r="D19" s="170"/>
      <c r="E19" s="169" t="s">
        <v>67</v>
      </c>
      <c r="F19" s="170"/>
      <c r="G19" s="169"/>
      <c r="H19" s="170"/>
      <c r="I19" s="169" t="s">
        <v>628</v>
      </c>
      <c r="J19" s="170"/>
      <c r="K19" s="329" t="s">
        <v>344</v>
      </c>
      <c r="L19" s="330"/>
      <c r="M19" s="330"/>
      <c r="N19" s="330"/>
      <c r="O19" s="330"/>
      <c r="P19" s="330"/>
      <c r="Q19" s="330"/>
      <c r="R19" s="331"/>
      <c r="S19" s="166" t="s">
        <v>83</v>
      </c>
      <c r="T19" s="167"/>
      <c r="U19" s="167"/>
      <c r="V19" s="167"/>
      <c r="W19" s="167"/>
      <c r="X19" s="167"/>
      <c r="Y19" s="167"/>
      <c r="Z19" s="348"/>
    </row>
    <row r="20" spans="1:27" s="1" customFormat="1" x14ac:dyDescent="0.25">
      <c r="A20" s="337"/>
      <c r="B20" s="167"/>
      <c r="C20" s="169"/>
      <c r="D20" s="170"/>
      <c r="E20" s="169" t="s">
        <v>614</v>
      </c>
      <c r="F20" s="170"/>
      <c r="G20" s="169"/>
      <c r="H20" s="170"/>
      <c r="I20" s="169"/>
      <c r="J20" s="170"/>
      <c r="K20" s="186" t="s">
        <v>418</v>
      </c>
      <c r="L20" s="187"/>
      <c r="M20" s="187"/>
      <c r="N20" s="187"/>
      <c r="O20" s="187"/>
      <c r="P20" s="187"/>
      <c r="Q20" s="187"/>
      <c r="R20" s="188"/>
      <c r="S20" s="166"/>
      <c r="T20" s="167"/>
      <c r="U20" s="167"/>
      <c r="V20" s="167"/>
      <c r="W20" s="167"/>
      <c r="X20" s="167"/>
      <c r="Y20" s="167"/>
      <c r="Z20" s="348"/>
    </row>
    <row r="21" spans="1:27" s="1" customFormat="1" x14ac:dyDescent="0.25">
      <c r="A21" s="102"/>
      <c r="B21" s="46"/>
      <c r="C21" s="50"/>
      <c r="D21" s="51"/>
      <c r="E21" s="169" t="s">
        <v>416</v>
      </c>
      <c r="F21" s="214"/>
      <c r="G21" s="50"/>
      <c r="H21" s="51"/>
      <c r="I21" s="169"/>
      <c r="J21" s="170"/>
      <c r="K21" s="169"/>
      <c r="L21" s="171"/>
      <c r="M21" s="171"/>
      <c r="N21" s="171"/>
      <c r="O21" s="171"/>
      <c r="P21" s="171"/>
      <c r="Q21" s="171"/>
      <c r="R21" s="170"/>
      <c r="S21" s="45"/>
      <c r="T21" s="46"/>
      <c r="U21" s="46"/>
      <c r="V21" s="46"/>
      <c r="W21" s="46"/>
      <c r="X21" s="46"/>
      <c r="Y21" s="46"/>
      <c r="Z21" s="103"/>
    </row>
    <row r="22" spans="1:27" s="1" customFormat="1" x14ac:dyDescent="0.25">
      <c r="A22" s="102"/>
      <c r="B22" s="46"/>
      <c r="C22" s="50"/>
      <c r="D22" s="51"/>
      <c r="E22" s="169" t="s">
        <v>61</v>
      </c>
      <c r="F22" s="214"/>
      <c r="G22" s="50"/>
      <c r="H22" s="51"/>
      <c r="I22" s="169"/>
      <c r="J22" s="170"/>
      <c r="K22" s="169"/>
      <c r="L22" s="171"/>
      <c r="M22" s="171"/>
      <c r="N22" s="171"/>
      <c r="O22" s="171"/>
      <c r="P22" s="171"/>
      <c r="Q22" s="171"/>
      <c r="R22" s="170"/>
      <c r="S22" s="45"/>
      <c r="T22" s="46"/>
      <c r="U22" s="46"/>
      <c r="V22" s="46"/>
      <c r="W22" s="46"/>
      <c r="X22" s="46"/>
      <c r="Y22" s="46"/>
      <c r="Z22" s="103"/>
    </row>
    <row r="23" spans="1:27" s="2" customFormat="1" ht="13.25" customHeight="1" x14ac:dyDescent="0.25">
      <c r="A23" s="347"/>
      <c r="B23" s="181"/>
      <c r="C23" s="183"/>
      <c r="D23" s="184"/>
      <c r="E23" s="206" t="s">
        <v>580</v>
      </c>
      <c r="F23" s="207"/>
      <c r="G23" s="183"/>
      <c r="H23" s="184"/>
      <c r="I23" s="183"/>
      <c r="J23" s="184"/>
      <c r="K23" s="215"/>
      <c r="L23" s="395"/>
      <c r="M23" s="395"/>
      <c r="N23" s="395"/>
      <c r="O23" s="395"/>
      <c r="P23" s="395"/>
      <c r="Q23" s="395"/>
      <c r="R23" s="216"/>
      <c r="S23" s="180"/>
      <c r="T23" s="181"/>
      <c r="U23" s="181"/>
      <c r="V23" s="181"/>
      <c r="W23" s="181"/>
      <c r="X23" s="181"/>
      <c r="Y23" s="181"/>
      <c r="Z23" s="346"/>
      <c r="AA23" s="1"/>
    </row>
    <row r="24" spans="1:27" s="1" customFormat="1" ht="18.5" x14ac:dyDescent="0.25">
      <c r="A24" s="95">
        <f>S16+1</f>
        <v>44326</v>
      </c>
      <c r="B24" s="29"/>
      <c r="C24" s="48">
        <f>A24+1</f>
        <v>44327</v>
      </c>
      <c r="D24" s="49"/>
      <c r="E24" s="48">
        <f>C24+1</f>
        <v>44328</v>
      </c>
      <c r="F24" s="49"/>
      <c r="G24" s="48">
        <f>E24+1</f>
        <v>44329</v>
      </c>
      <c r="H24" s="49"/>
      <c r="I24" s="48">
        <f>G24+1</f>
        <v>44330</v>
      </c>
      <c r="J24" s="49"/>
      <c r="K24" s="172">
        <f>I24+1</f>
        <v>44331</v>
      </c>
      <c r="L24" s="173"/>
      <c r="M24" s="174"/>
      <c r="N24" s="174"/>
      <c r="O24" s="174"/>
      <c r="P24" s="174"/>
      <c r="Q24" s="174"/>
      <c r="R24" s="175"/>
      <c r="S24" s="176">
        <f>K24+1</f>
        <v>44332</v>
      </c>
      <c r="T24" s="177"/>
      <c r="U24" s="178"/>
      <c r="V24" s="178"/>
      <c r="W24" s="178"/>
      <c r="X24" s="178"/>
      <c r="Y24" s="178"/>
      <c r="Z24" s="349"/>
    </row>
    <row r="25" spans="1:27" s="1" customFormat="1" x14ac:dyDescent="0.25">
      <c r="A25" s="350" t="s">
        <v>346</v>
      </c>
      <c r="B25" s="199"/>
      <c r="C25" s="204" t="s">
        <v>294</v>
      </c>
      <c r="D25" s="205"/>
      <c r="E25" s="204" t="s">
        <v>421</v>
      </c>
      <c r="F25" s="205"/>
      <c r="G25" s="196" t="s">
        <v>96</v>
      </c>
      <c r="H25" s="197"/>
      <c r="I25" s="354" t="s">
        <v>590</v>
      </c>
      <c r="J25" s="355"/>
      <c r="K25" s="196" t="s">
        <v>347</v>
      </c>
      <c r="L25" s="200"/>
      <c r="M25" s="200"/>
      <c r="N25" s="200"/>
      <c r="O25" s="200"/>
      <c r="P25" s="200"/>
      <c r="Q25" s="200"/>
      <c r="R25" s="197"/>
      <c r="S25" s="326" t="s">
        <v>468</v>
      </c>
      <c r="T25" s="327"/>
      <c r="U25" s="327"/>
      <c r="V25" s="327"/>
      <c r="W25" s="327"/>
      <c r="X25" s="327"/>
      <c r="Y25" s="327"/>
      <c r="Z25" s="359"/>
    </row>
    <row r="26" spans="1:27" s="1" customFormat="1" x14ac:dyDescent="0.25">
      <c r="A26" s="337" t="s">
        <v>419</v>
      </c>
      <c r="B26" s="167"/>
      <c r="C26" s="169" t="s">
        <v>612</v>
      </c>
      <c r="D26" s="170"/>
      <c r="E26" s="196" t="s">
        <v>579</v>
      </c>
      <c r="F26" s="197"/>
      <c r="G26" s="196" t="s">
        <v>381</v>
      </c>
      <c r="H26" s="197"/>
      <c r="I26" s="169"/>
      <c r="J26" s="170"/>
      <c r="K26" s="169" t="s">
        <v>97</v>
      </c>
      <c r="L26" s="171"/>
      <c r="M26" s="171"/>
      <c r="N26" s="171"/>
      <c r="O26" s="171"/>
      <c r="P26" s="171"/>
      <c r="Q26" s="171"/>
      <c r="R26" s="170"/>
      <c r="S26" s="166" t="s">
        <v>630</v>
      </c>
      <c r="T26" s="167"/>
      <c r="U26" s="167"/>
      <c r="V26" s="167"/>
      <c r="W26" s="167"/>
      <c r="X26" s="167"/>
      <c r="Y26" s="167"/>
      <c r="Z26" s="348"/>
    </row>
    <row r="27" spans="1:27" s="1" customFormat="1" x14ac:dyDescent="0.25">
      <c r="A27" s="337" t="s">
        <v>420</v>
      </c>
      <c r="B27" s="167"/>
      <c r="C27" s="169"/>
      <c r="D27" s="170"/>
      <c r="E27" s="169"/>
      <c r="F27" s="170"/>
      <c r="G27" s="169" t="s">
        <v>501</v>
      </c>
      <c r="H27" s="170"/>
      <c r="I27" s="169"/>
      <c r="J27" s="170"/>
      <c r="K27" s="196" t="s">
        <v>345</v>
      </c>
      <c r="L27" s="200"/>
      <c r="M27" s="200"/>
      <c r="N27" s="200"/>
      <c r="O27" s="200"/>
      <c r="P27" s="200"/>
      <c r="Q27" s="200"/>
      <c r="R27" s="197"/>
      <c r="S27" s="166"/>
      <c r="T27" s="167"/>
      <c r="U27" s="167"/>
      <c r="V27" s="167"/>
      <c r="W27" s="167"/>
      <c r="X27" s="167"/>
      <c r="Y27" s="167"/>
      <c r="Z27" s="348"/>
    </row>
    <row r="28" spans="1:27" s="1" customFormat="1" x14ac:dyDescent="0.25">
      <c r="A28" s="337"/>
      <c r="B28" s="167"/>
      <c r="C28" s="169"/>
      <c r="D28" s="170"/>
      <c r="E28" s="169"/>
      <c r="F28" s="170"/>
      <c r="G28" s="169" t="s">
        <v>615</v>
      </c>
      <c r="H28" s="170"/>
      <c r="I28" s="169"/>
      <c r="J28" s="170"/>
      <c r="K28" s="169" t="s">
        <v>30</v>
      </c>
      <c r="L28" s="171"/>
      <c r="M28" s="171"/>
      <c r="N28" s="171"/>
      <c r="O28" s="171"/>
      <c r="P28" s="171"/>
      <c r="Q28" s="171"/>
      <c r="R28" s="170"/>
      <c r="S28" s="166"/>
      <c r="T28" s="167"/>
      <c r="U28" s="167"/>
      <c r="V28" s="167"/>
      <c r="W28" s="167"/>
      <c r="X28" s="167"/>
      <c r="Y28" s="167"/>
      <c r="Z28" s="348"/>
    </row>
    <row r="29" spans="1:27" s="2" customFormat="1" x14ac:dyDescent="0.25">
      <c r="A29" s="347"/>
      <c r="B29" s="181"/>
      <c r="C29" s="183"/>
      <c r="D29" s="184"/>
      <c r="E29" s="183"/>
      <c r="F29" s="184"/>
      <c r="G29" s="183"/>
      <c r="H29" s="184"/>
      <c r="I29" s="183"/>
      <c r="J29" s="184"/>
      <c r="K29" s="183"/>
      <c r="L29" s="185"/>
      <c r="M29" s="185"/>
      <c r="N29" s="185"/>
      <c r="O29" s="185"/>
      <c r="P29" s="185"/>
      <c r="Q29" s="185"/>
      <c r="R29" s="184"/>
      <c r="S29" s="180"/>
      <c r="T29" s="181"/>
      <c r="U29" s="181"/>
      <c r="V29" s="181"/>
      <c r="W29" s="181"/>
      <c r="X29" s="181"/>
      <c r="Y29" s="181"/>
      <c r="Z29" s="346"/>
      <c r="AA29" s="1"/>
    </row>
    <row r="30" spans="1:27" s="1" customFormat="1" ht="18.5" x14ac:dyDescent="0.25">
      <c r="A30" s="95">
        <f>S24+1</f>
        <v>44333</v>
      </c>
      <c r="B30" s="29"/>
      <c r="C30" s="48">
        <f>A30+1</f>
        <v>44334</v>
      </c>
      <c r="D30" s="49"/>
      <c r="E30" s="48">
        <f>C30+1</f>
        <v>44335</v>
      </c>
      <c r="F30" s="49"/>
      <c r="G30" s="48">
        <f>E30+1</f>
        <v>44336</v>
      </c>
      <c r="H30" s="49"/>
      <c r="I30" s="48">
        <f>G30+1</f>
        <v>44337</v>
      </c>
      <c r="J30" s="49"/>
      <c r="K30" s="172">
        <f>I30+1</f>
        <v>44338</v>
      </c>
      <c r="L30" s="173"/>
      <c r="M30" s="174"/>
      <c r="N30" s="174"/>
      <c r="O30" s="174"/>
      <c r="P30" s="174"/>
      <c r="Q30" s="174"/>
      <c r="R30" s="175"/>
      <c r="S30" s="176">
        <f>K30+1</f>
        <v>44339</v>
      </c>
      <c r="T30" s="177"/>
      <c r="U30" s="178"/>
      <c r="V30" s="178"/>
      <c r="W30" s="178"/>
      <c r="X30" s="178"/>
      <c r="Y30" s="178"/>
      <c r="Z30" s="349"/>
    </row>
    <row r="31" spans="1:27" s="1" customFormat="1" x14ac:dyDescent="0.25">
      <c r="A31" s="337"/>
      <c r="B31" s="167"/>
      <c r="C31" s="196" t="s">
        <v>348</v>
      </c>
      <c r="D31" s="197"/>
      <c r="E31" s="196" t="s">
        <v>349</v>
      </c>
      <c r="F31" s="197"/>
      <c r="G31" s="390" t="s">
        <v>422</v>
      </c>
      <c r="H31" s="391"/>
      <c r="I31" s="169"/>
      <c r="J31" s="170"/>
      <c r="K31" s="326" t="s">
        <v>469</v>
      </c>
      <c r="L31" s="327"/>
      <c r="M31" s="327"/>
      <c r="N31" s="327"/>
      <c r="O31" s="327"/>
      <c r="P31" s="327"/>
      <c r="Q31" s="327"/>
      <c r="R31" s="328"/>
      <c r="S31" s="326" t="s">
        <v>469</v>
      </c>
      <c r="T31" s="327"/>
      <c r="U31" s="327"/>
      <c r="V31" s="327"/>
      <c r="W31" s="327"/>
      <c r="X31" s="327"/>
      <c r="Y31" s="327"/>
      <c r="Z31" s="359"/>
    </row>
    <row r="32" spans="1:27" s="1" customFormat="1" x14ac:dyDescent="0.25">
      <c r="A32" s="337"/>
      <c r="B32" s="167"/>
      <c r="C32" s="169" t="s">
        <v>610</v>
      </c>
      <c r="D32" s="170"/>
      <c r="E32" s="196" t="s">
        <v>350</v>
      </c>
      <c r="F32" s="197"/>
      <c r="G32" s="204" t="s">
        <v>423</v>
      </c>
      <c r="H32" s="205"/>
      <c r="I32" s="169"/>
      <c r="J32" s="170"/>
      <c r="K32" s="204" t="s">
        <v>495</v>
      </c>
      <c r="L32" s="325"/>
      <c r="M32" s="325"/>
      <c r="N32" s="325"/>
      <c r="O32" s="325"/>
      <c r="P32" s="325"/>
      <c r="Q32" s="325"/>
      <c r="R32" s="205"/>
      <c r="S32" s="166" t="s">
        <v>613</v>
      </c>
      <c r="T32" s="167"/>
      <c r="U32" s="167"/>
      <c r="V32" s="167"/>
      <c r="W32" s="167"/>
      <c r="X32" s="167"/>
      <c r="Y32" s="167"/>
      <c r="Z32" s="348"/>
    </row>
    <row r="33" spans="1:27" s="1" customFormat="1" x14ac:dyDescent="0.25">
      <c r="A33" s="337"/>
      <c r="B33" s="167"/>
      <c r="C33" s="169"/>
      <c r="D33" s="170"/>
      <c r="E33" s="169" t="s">
        <v>60</v>
      </c>
      <c r="F33" s="170"/>
      <c r="G33" s="196" t="s">
        <v>553</v>
      </c>
      <c r="H33" s="197"/>
      <c r="I33" s="169"/>
      <c r="J33" s="170"/>
      <c r="K33" s="392"/>
      <c r="L33" s="393"/>
      <c r="M33" s="393"/>
      <c r="N33" s="393"/>
      <c r="O33" s="393"/>
      <c r="P33" s="393"/>
      <c r="Q33" s="393"/>
      <c r="R33" s="394"/>
      <c r="S33" s="166" t="s">
        <v>617</v>
      </c>
      <c r="T33" s="167"/>
      <c r="U33" s="167"/>
      <c r="V33" s="167"/>
      <c r="W33" s="167"/>
      <c r="X33" s="167"/>
      <c r="Y33" s="167"/>
      <c r="Z33" s="348"/>
    </row>
    <row r="34" spans="1:27" s="1" customFormat="1" x14ac:dyDescent="0.25">
      <c r="A34" s="337"/>
      <c r="B34" s="167"/>
      <c r="C34" s="169"/>
      <c r="D34" s="170"/>
      <c r="E34" s="196" t="s">
        <v>578</v>
      </c>
      <c r="F34" s="197"/>
      <c r="G34" s="169" t="s">
        <v>616</v>
      </c>
      <c r="H34" s="170"/>
      <c r="I34" s="169"/>
      <c r="J34" s="170"/>
      <c r="K34" s="169"/>
      <c r="L34" s="171"/>
      <c r="M34" s="171"/>
      <c r="N34" s="171"/>
      <c r="O34" s="171"/>
      <c r="P34" s="171"/>
      <c r="Q34" s="171"/>
      <c r="R34" s="170"/>
      <c r="S34" s="166"/>
      <c r="T34" s="167"/>
      <c r="U34" s="167"/>
      <c r="V34" s="167"/>
      <c r="W34" s="167"/>
      <c r="X34" s="167"/>
      <c r="Y34" s="167"/>
      <c r="Z34" s="348"/>
    </row>
    <row r="35" spans="1:27" s="1" customFormat="1" x14ac:dyDescent="0.25">
      <c r="A35" s="102"/>
      <c r="B35" s="46"/>
      <c r="C35" s="50"/>
      <c r="D35" s="51"/>
      <c r="E35" s="69"/>
      <c r="F35" s="70"/>
      <c r="G35" s="169" t="s">
        <v>627</v>
      </c>
      <c r="H35" s="170"/>
      <c r="I35" s="50"/>
      <c r="J35" s="51"/>
      <c r="K35" s="50"/>
      <c r="L35" s="72"/>
      <c r="M35" s="72"/>
      <c r="N35" s="72"/>
      <c r="O35" s="72"/>
      <c r="P35" s="72"/>
      <c r="Q35" s="72"/>
      <c r="R35" s="51"/>
      <c r="S35" s="45"/>
      <c r="T35" s="46"/>
      <c r="U35" s="46"/>
      <c r="V35" s="46"/>
      <c r="W35" s="46"/>
      <c r="X35" s="46"/>
      <c r="Y35" s="46"/>
      <c r="Z35" s="103"/>
    </row>
    <row r="36" spans="1:27" s="1" customFormat="1" ht="18.5" x14ac:dyDescent="0.25">
      <c r="A36" s="95">
        <f>S30+1</f>
        <v>44340</v>
      </c>
      <c r="B36" s="29"/>
      <c r="C36" s="48">
        <f>A36+1</f>
        <v>44341</v>
      </c>
      <c r="D36" s="49"/>
      <c r="E36" s="48">
        <f>C36+1</f>
        <v>44342</v>
      </c>
      <c r="F36" s="49"/>
      <c r="G36" s="48">
        <f>E36+1</f>
        <v>44343</v>
      </c>
      <c r="H36" s="49"/>
      <c r="I36" s="48">
        <f>G36+1</f>
        <v>44344</v>
      </c>
      <c r="J36" s="49"/>
      <c r="K36" s="172">
        <f>I36+1</f>
        <v>44345</v>
      </c>
      <c r="L36" s="173"/>
      <c r="M36" s="174"/>
      <c r="N36" s="174"/>
      <c r="O36" s="174"/>
      <c r="P36" s="174"/>
      <c r="Q36" s="174"/>
      <c r="R36" s="175"/>
      <c r="S36" s="176">
        <f>K36+1</f>
        <v>44346</v>
      </c>
      <c r="T36" s="177"/>
      <c r="U36" s="178"/>
      <c r="V36" s="178"/>
      <c r="W36" s="178"/>
      <c r="X36" s="178"/>
      <c r="Y36" s="178"/>
      <c r="Z36" s="349"/>
    </row>
    <row r="37" spans="1:27" s="1" customFormat="1" x14ac:dyDescent="0.25">
      <c r="A37" s="350" t="s">
        <v>351</v>
      </c>
      <c r="B37" s="199"/>
      <c r="C37" s="169" t="s">
        <v>424</v>
      </c>
      <c r="D37" s="170"/>
      <c r="E37" s="196" t="s">
        <v>374</v>
      </c>
      <c r="F37" s="197"/>
      <c r="G37" s="390" t="s">
        <v>425</v>
      </c>
      <c r="H37" s="391"/>
      <c r="I37" s="204" t="s">
        <v>425</v>
      </c>
      <c r="J37" s="205"/>
      <c r="K37" s="204" t="s">
        <v>425</v>
      </c>
      <c r="L37" s="325"/>
      <c r="M37" s="325"/>
      <c r="N37" s="325"/>
      <c r="O37" s="325"/>
      <c r="P37" s="325"/>
      <c r="Q37" s="325"/>
      <c r="R37" s="205"/>
      <c r="S37" s="248" t="s">
        <v>425</v>
      </c>
      <c r="T37" s="249"/>
      <c r="U37" s="249"/>
      <c r="V37" s="249"/>
      <c r="W37" s="249"/>
      <c r="X37" s="249"/>
      <c r="Y37" s="249"/>
      <c r="Z37" s="378"/>
    </row>
    <row r="38" spans="1:27" s="1" customFormat="1" x14ac:dyDescent="0.25">
      <c r="A38" s="350" t="s">
        <v>134</v>
      </c>
      <c r="B38" s="199"/>
      <c r="C38" s="196" t="s">
        <v>602</v>
      </c>
      <c r="D38" s="197"/>
      <c r="E38" s="196" t="s">
        <v>577</v>
      </c>
      <c r="F38" s="197"/>
      <c r="G38" s="326" t="s">
        <v>295</v>
      </c>
      <c r="H38" s="328"/>
      <c r="I38" s="196" t="s">
        <v>352</v>
      </c>
      <c r="J38" s="197"/>
      <c r="K38" s="326" t="s">
        <v>296</v>
      </c>
      <c r="L38" s="327"/>
      <c r="M38" s="327"/>
      <c r="N38" s="327"/>
      <c r="O38" s="327"/>
      <c r="P38" s="327"/>
      <c r="Q38" s="327"/>
      <c r="R38" s="328"/>
      <c r="S38" s="193" t="s">
        <v>599</v>
      </c>
      <c r="T38" s="194"/>
      <c r="U38" s="194"/>
      <c r="V38" s="194"/>
      <c r="W38" s="194"/>
      <c r="X38" s="194"/>
      <c r="Y38" s="194"/>
      <c r="Z38" s="389"/>
    </row>
    <row r="39" spans="1:27" s="1" customFormat="1" x14ac:dyDescent="0.25">
      <c r="A39" s="337" t="s">
        <v>522</v>
      </c>
      <c r="B39" s="167"/>
      <c r="C39" s="169" t="s">
        <v>631</v>
      </c>
      <c r="D39" s="170"/>
      <c r="E39" s="169" t="s">
        <v>61</v>
      </c>
      <c r="F39" s="170"/>
      <c r="G39" s="169"/>
      <c r="H39" s="170"/>
      <c r="I39" s="326" t="s">
        <v>295</v>
      </c>
      <c r="J39" s="328"/>
      <c r="K39" s="196" t="s">
        <v>496</v>
      </c>
      <c r="L39" s="200"/>
      <c r="M39" s="200"/>
      <c r="N39" s="200"/>
      <c r="O39" s="200"/>
      <c r="P39" s="200"/>
      <c r="Q39" s="200"/>
      <c r="R39" s="197"/>
      <c r="S39" s="326" t="s">
        <v>296</v>
      </c>
      <c r="T39" s="327"/>
      <c r="U39" s="327"/>
      <c r="V39" s="327"/>
      <c r="W39" s="327"/>
      <c r="X39" s="327"/>
      <c r="Y39" s="327"/>
      <c r="Z39" s="359"/>
    </row>
    <row r="40" spans="1:27" s="1" customFormat="1" x14ac:dyDescent="0.25">
      <c r="A40" s="337"/>
      <c r="B40" s="167"/>
      <c r="C40" s="169"/>
      <c r="D40" s="170"/>
      <c r="E40" s="169" t="s">
        <v>629</v>
      </c>
      <c r="F40" s="170"/>
      <c r="G40" s="169"/>
      <c r="H40" s="170"/>
      <c r="I40" s="169"/>
      <c r="J40" s="170"/>
      <c r="K40" s="326" t="s">
        <v>295</v>
      </c>
      <c r="L40" s="327"/>
      <c r="M40" s="327"/>
      <c r="N40" s="327"/>
      <c r="O40" s="327"/>
      <c r="P40" s="327"/>
      <c r="Q40" s="327"/>
      <c r="R40" s="328"/>
      <c r="S40" s="326" t="s">
        <v>295</v>
      </c>
      <c r="T40" s="327"/>
      <c r="U40" s="327"/>
      <c r="V40" s="327"/>
      <c r="W40" s="327"/>
      <c r="X40" s="327"/>
      <c r="Y40" s="327"/>
      <c r="Z40" s="359"/>
    </row>
    <row r="41" spans="1:27" s="2" customFormat="1" x14ac:dyDescent="0.25">
      <c r="A41" s="347"/>
      <c r="B41" s="181"/>
      <c r="C41" s="183"/>
      <c r="D41" s="184"/>
      <c r="E41" s="183"/>
      <c r="F41" s="184"/>
      <c r="G41" s="183"/>
      <c r="H41" s="184"/>
      <c r="I41" s="183"/>
      <c r="J41" s="184"/>
      <c r="K41" s="183"/>
      <c r="L41" s="185"/>
      <c r="M41" s="185"/>
      <c r="N41" s="185"/>
      <c r="O41" s="185"/>
      <c r="P41" s="185"/>
      <c r="Q41" s="185"/>
      <c r="R41" s="184"/>
      <c r="S41" s="180"/>
      <c r="T41" s="181"/>
      <c r="U41" s="181"/>
      <c r="V41" s="181"/>
      <c r="W41" s="181"/>
      <c r="X41" s="181"/>
      <c r="Y41" s="181"/>
      <c r="Z41" s="346"/>
      <c r="AA41" s="1"/>
    </row>
    <row r="42" spans="1:27" ht="18.5" x14ac:dyDescent="0.3">
      <c r="A42" s="95">
        <f>S36+1</f>
        <v>44347</v>
      </c>
      <c r="B42" s="29"/>
      <c r="C42" s="48">
        <f>A42+1</f>
        <v>44348</v>
      </c>
      <c r="D42" s="49"/>
      <c r="E42" s="52" t="s">
        <v>0</v>
      </c>
      <c r="F42" s="53"/>
      <c r="G42" s="53"/>
      <c r="H42" s="53"/>
      <c r="I42" s="53"/>
      <c r="J42" s="53"/>
      <c r="K42" s="53"/>
      <c r="L42" s="53"/>
      <c r="M42" s="53"/>
      <c r="N42" s="53"/>
      <c r="O42" s="53"/>
      <c r="P42" s="53"/>
      <c r="Q42" s="53"/>
      <c r="R42" s="53"/>
      <c r="S42" s="53"/>
      <c r="T42" s="53"/>
      <c r="U42" s="53"/>
      <c r="V42" s="53"/>
      <c r="W42" s="53"/>
      <c r="X42" s="53"/>
      <c r="Y42" s="53"/>
      <c r="Z42" s="96"/>
    </row>
    <row r="43" spans="1:27" x14ac:dyDescent="0.25">
      <c r="A43" s="350" t="s">
        <v>354</v>
      </c>
      <c r="B43" s="199"/>
      <c r="C43" s="209" t="s">
        <v>618</v>
      </c>
      <c r="D43" s="210"/>
      <c r="E43" s="82" t="s">
        <v>383</v>
      </c>
      <c r="F43" s="83"/>
      <c r="G43" s="83"/>
      <c r="H43" s="83"/>
      <c r="I43" s="55"/>
      <c r="J43" s="55"/>
      <c r="K43" s="55"/>
      <c r="L43" s="55"/>
      <c r="M43" s="55"/>
      <c r="N43" s="55"/>
      <c r="O43" s="55"/>
      <c r="P43" s="55"/>
      <c r="Q43" s="55"/>
      <c r="R43" s="55"/>
      <c r="S43" s="55"/>
      <c r="T43" s="55"/>
      <c r="U43" s="55"/>
      <c r="V43" s="55"/>
      <c r="W43" s="55"/>
      <c r="X43" s="55"/>
      <c r="Y43" s="55"/>
      <c r="Z43" s="97"/>
    </row>
    <row r="44" spans="1:27" x14ac:dyDescent="0.25">
      <c r="A44" s="337" t="s">
        <v>426</v>
      </c>
      <c r="B44" s="167"/>
      <c r="C44" s="169"/>
      <c r="D44" s="170"/>
      <c r="E44" s="84" t="s">
        <v>384</v>
      </c>
      <c r="F44" s="83"/>
      <c r="G44" s="83"/>
      <c r="H44" s="83"/>
      <c r="I44" s="55"/>
      <c r="J44" s="55"/>
      <c r="K44" s="55"/>
      <c r="L44" s="55"/>
      <c r="M44" s="55"/>
      <c r="N44" s="55"/>
      <c r="O44" s="55"/>
      <c r="P44" s="55"/>
      <c r="Q44" s="55"/>
      <c r="R44" s="55"/>
      <c r="S44" s="55"/>
      <c r="T44" s="55"/>
      <c r="U44" s="55"/>
      <c r="V44" s="55"/>
      <c r="W44" s="55"/>
      <c r="X44" s="55"/>
      <c r="Y44" s="55"/>
      <c r="Z44" s="98"/>
    </row>
    <row r="45" spans="1:27" x14ac:dyDescent="0.25">
      <c r="A45" s="337" t="s">
        <v>494</v>
      </c>
      <c r="B45" s="167"/>
      <c r="C45" s="169"/>
      <c r="D45" s="170"/>
      <c r="E45" s="85" t="s">
        <v>483</v>
      </c>
      <c r="F45" s="83"/>
      <c r="G45" s="83"/>
      <c r="H45" s="83"/>
      <c r="I45" s="55"/>
      <c r="J45" s="55"/>
      <c r="K45" s="55"/>
      <c r="L45" s="55"/>
      <c r="M45" s="55"/>
      <c r="N45" s="55"/>
      <c r="O45" s="55"/>
      <c r="P45" s="55"/>
      <c r="Q45" s="55"/>
      <c r="R45" s="55"/>
      <c r="S45" s="55"/>
      <c r="T45" s="55"/>
      <c r="U45" s="55"/>
      <c r="V45" s="55"/>
      <c r="W45" s="55"/>
      <c r="X45" s="55"/>
      <c r="Y45" s="55"/>
      <c r="Z45" s="98"/>
    </row>
    <row r="46" spans="1:27" x14ac:dyDescent="0.25">
      <c r="A46" s="337"/>
      <c r="B46" s="167"/>
      <c r="C46" s="169"/>
      <c r="D46" s="170"/>
      <c r="E46" s="86" t="s">
        <v>385</v>
      </c>
      <c r="F46" s="83"/>
      <c r="G46" s="83"/>
      <c r="H46" s="83"/>
      <c r="I46" s="55"/>
      <c r="J46" s="55"/>
      <c r="K46" s="338" t="s">
        <v>9</v>
      </c>
      <c r="L46" s="338"/>
      <c r="M46" s="338"/>
      <c r="N46" s="338"/>
      <c r="O46" s="338"/>
      <c r="P46" s="338"/>
      <c r="Q46" s="338"/>
      <c r="R46" s="338"/>
      <c r="S46" s="338"/>
      <c r="T46" s="338"/>
      <c r="U46" s="338"/>
      <c r="V46" s="338"/>
      <c r="W46" s="338"/>
      <c r="X46" s="338"/>
      <c r="Y46" s="338"/>
      <c r="Z46" s="339"/>
    </row>
    <row r="47" spans="1:27" s="1" customFormat="1" x14ac:dyDescent="0.25">
      <c r="A47" s="340"/>
      <c r="B47" s="341"/>
      <c r="C47" s="342"/>
      <c r="D47" s="343"/>
      <c r="E47" s="99" t="s">
        <v>585</v>
      </c>
      <c r="F47" s="100"/>
      <c r="G47" s="100"/>
      <c r="H47" s="100"/>
      <c r="I47" s="101"/>
      <c r="J47" s="101"/>
      <c r="K47" s="344" t="s">
        <v>8</v>
      </c>
      <c r="L47" s="344"/>
      <c r="M47" s="344"/>
      <c r="N47" s="344"/>
      <c r="O47" s="344"/>
      <c r="P47" s="344"/>
      <c r="Q47" s="344"/>
      <c r="R47" s="344"/>
      <c r="S47" s="344"/>
      <c r="T47" s="344"/>
      <c r="U47" s="344"/>
      <c r="V47" s="344"/>
      <c r="W47" s="344"/>
      <c r="X47" s="344"/>
      <c r="Y47" s="344"/>
      <c r="Z47"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3:Z23"/>
    <mergeCell ref="K24:L24"/>
    <mergeCell ref="M24:R24"/>
    <mergeCell ref="S24:T24"/>
    <mergeCell ref="U24:Z24"/>
    <mergeCell ref="A25:B25"/>
    <mergeCell ref="C25:D25"/>
    <mergeCell ref="E25:F25"/>
    <mergeCell ref="G25:H25"/>
    <mergeCell ref="I25:J25"/>
    <mergeCell ref="A23:B23"/>
    <mergeCell ref="C23:D23"/>
    <mergeCell ref="E23:F23"/>
    <mergeCell ref="G23:H23"/>
    <mergeCell ref="I23:J23"/>
    <mergeCell ref="K23:R23"/>
    <mergeCell ref="K25:R25"/>
    <mergeCell ref="S25:Z25"/>
    <mergeCell ref="A26:B26"/>
    <mergeCell ref="C26:D26"/>
    <mergeCell ref="E26:F26"/>
    <mergeCell ref="G26:H26"/>
    <mergeCell ref="I26:J26"/>
    <mergeCell ref="K26:R26"/>
    <mergeCell ref="S26:Z26"/>
    <mergeCell ref="S27:Z27"/>
    <mergeCell ref="A28:B28"/>
    <mergeCell ref="C28:D28"/>
    <mergeCell ref="E28:F28"/>
    <mergeCell ref="G28:H28"/>
    <mergeCell ref="I28:J28"/>
    <mergeCell ref="K28:R28"/>
    <mergeCell ref="S28:Z28"/>
    <mergeCell ref="A27:B27"/>
    <mergeCell ref="C27:D27"/>
    <mergeCell ref="E27:F27"/>
    <mergeCell ref="G27:H27"/>
    <mergeCell ref="I27:J27"/>
    <mergeCell ref="K27:R27"/>
    <mergeCell ref="S29:Z29"/>
    <mergeCell ref="K30:L30"/>
    <mergeCell ref="M30:R30"/>
    <mergeCell ref="S30:T30"/>
    <mergeCell ref="U30:Z30"/>
    <mergeCell ref="A31:B31"/>
    <mergeCell ref="C31:D31"/>
    <mergeCell ref="E31:F31"/>
    <mergeCell ref="G31:H31"/>
    <mergeCell ref="I31:J31"/>
    <mergeCell ref="A29:B29"/>
    <mergeCell ref="C29:D29"/>
    <mergeCell ref="E29:F29"/>
    <mergeCell ref="G29:H29"/>
    <mergeCell ref="I29:J29"/>
    <mergeCell ref="K29:R29"/>
    <mergeCell ref="K31:R31"/>
    <mergeCell ref="S31:Z31"/>
    <mergeCell ref="A32:B32"/>
    <mergeCell ref="C32:D32"/>
    <mergeCell ref="E32:F32"/>
    <mergeCell ref="G32:H32"/>
    <mergeCell ref="I32:J32"/>
    <mergeCell ref="K32:R32"/>
    <mergeCell ref="S32:Z32"/>
    <mergeCell ref="S33:Z33"/>
    <mergeCell ref="A34:B34"/>
    <mergeCell ref="C34:D34"/>
    <mergeCell ref="E34:F34"/>
    <mergeCell ref="G34:H34"/>
    <mergeCell ref="I34:J34"/>
    <mergeCell ref="K34:R34"/>
    <mergeCell ref="S34:Z34"/>
    <mergeCell ref="A33:B33"/>
    <mergeCell ref="C33:D33"/>
    <mergeCell ref="E33:F33"/>
    <mergeCell ref="G33:H33"/>
    <mergeCell ref="I33:J33"/>
    <mergeCell ref="K33:R33"/>
    <mergeCell ref="S40:Z40"/>
    <mergeCell ref="A39:B39"/>
    <mergeCell ref="C39:D39"/>
    <mergeCell ref="E39:F39"/>
    <mergeCell ref="G39:H39"/>
    <mergeCell ref="I39:J39"/>
    <mergeCell ref="K39:R39"/>
    <mergeCell ref="K36:L36"/>
    <mergeCell ref="M36:R36"/>
    <mergeCell ref="S36:T36"/>
    <mergeCell ref="U36:Z36"/>
    <mergeCell ref="A37:B37"/>
    <mergeCell ref="C37:D37"/>
    <mergeCell ref="E37:F37"/>
    <mergeCell ref="G37:H37"/>
    <mergeCell ref="I37:J37"/>
    <mergeCell ref="K37:R37"/>
    <mergeCell ref="S37:Z37"/>
    <mergeCell ref="A47:B47"/>
    <mergeCell ref="C47:D47"/>
    <mergeCell ref="K47:Z47"/>
    <mergeCell ref="S41:Z41"/>
    <mergeCell ref="A43:B43"/>
    <mergeCell ref="C43:D43"/>
    <mergeCell ref="A44:B44"/>
    <mergeCell ref="C44:D44"/>
    <mergeCell ref="A45:B45"/>
    <mergeCell ref="C45:D45"/>
    <mergeCell ref="A41:B41"/>
    <mergeCell ref="C41:D41"/>
    <mergeCell ref="E41:F41"/>
    <mergeCell ref="G41:H41"/>
    <mergeCell ref="I41:J41"/>
    <mergeCell ref="K41:R41"/>
    <mergeCell ref="K22:R22"/>
    <mergeCell ref="I21:J21"/>
    <mergeCell ref="I22:J22"/>
    <mergeCell ref="G35:H35"/>
    <mergeCell ref="K21:R21"/>
    <mergeCell ref="E22:F22"/>
    <mergeCell ref="E21:F21"/>
    <mergeCell ref="A46:B46"/>
    <mergeCell ref="C46:D46"/>
    <mergeCell ref="K46:Z46"/>
    <mergeCell ref="A38:B38"/>
    <mergeCell ref="C38:D38"/>
    <mergeCell ref="E38:F38"/>
    <mergeCell ref="G38:H38"/>
    <mergeCell ref="I38:J38"/>
    <mergeCell ref="K38:R38"/>
    <mergeCell ref="S38:Z38"/>
    <mergeCell ref="S39:Z39"/>
    <mergeCell ref="A40:B40"/>
    <mergeCell ref="C40:D40"/>
    <mergeCell ref="E40:F40"/>
    <mergeCell ref="G40:H40"/>
    <mergeCell ref="I40:J40"/>
    <mergeCell ref="K40:R40"/>
  </mergeCells>
  <phoneticPr fontId="1" type="noConversion"/>
  <conditionalFormatting sqref="A10 C10 E10 G10 K10 S10 A16 C16 E16 G16 K16 S16 A24 C24 E24 G24 K24 S24 A30 C30 E30 G30 K30 S30 A36 C36 E36 G36 K36 S36 A42 C42">
    <cfRule type="expression" dxfId="271" priority="3">
      <formula>MONTH(A10)&lt;&gt;MONTH($A$1)</formula>
    </cfRule>
    <cfRule type="expression" dxfId="270" priority="4">
      <formula>OR(WEEKDAY(A10,1)=1,WEEKDAY(A10,1)=7)</formula>
    </cfRule>
  </conditionalFormatting>
  <conditionalFormatting sqref="I10 I16 I24 I30 I36">
    <cfRule type="expression" dxfId="269" priority="1">
      <formula>MONTH(I10)&lt;&gt;MONTH($A$1)</formula>
    </cfRule>
    <cfRule type="expression" dxfId="268" priority="2">
      <formula>OR(WEEKDAY(I10,1)=1,WEEKDAY(I10,1)=7)</formula>
    </cfRule>
  </conditionalFormatting>
  <hyperlinks>
    <hyperlink ref="K47" r:id="rId1" xr:uid="{1F9D391C-0B9A-4934-91E9-93762F2F537F}"/>
    <hyperlink ref="K46:Z46" r:id="rId2" display="Calendar Templates by Vertex42" xr:uid="{910A4B65-3D4A-4645-BB71-55A38731473B}"/>
    <hyperlink ref="K47:Z47" r:id="rId3" display="https://www.vertex42.com/calendars/" xr:uid="{895D7CDF-4D93-4EE9-9BFB-314A54C804BA}"/>
  </hyperlinks>
  <printOptions horizontalCentered="1" verticalCentered="1"/>
  <pageMargins left="0.23622047244094491" right="0.23622047244094491" top="0.74803149606299213" bottom="0.74803149606299213" header="0.31496062992125984" footer="0.31496062992125984"/>
  <pageSetup paperSize="9" scale="82" orientation="landscape"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7A35D-5054-4A4F-B62E-90F327A27C9D}">
  <sheetPr>
    <pageSetUpPr fitToPage="1"/>
  </sheetPr>
  <dimension ref="A1:AA55"/>
  <sheetViews>
    <sheetView topLeftCell="A9" zoomScale="110" zoomScaleNormal="110" workbookViewId="0">
      <selection activeCell="AA20" sqref="AA20"/>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6" s="3" customFormat="1" ht="15" customHeight="1" x14ac:dyDescent="0.2">
      <c r="A1" s="332">
        <v>44348</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6"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6"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6"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6"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6"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6"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6"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6" s="1" customFormat="1" ht="21" customHeight="1" x14ac:dyDescent="0.25">
      <c r="A9" s="163">
        <f>A10</f>
        <v>44347</v>
      </c>
      <c r="B9" s="164"/>
      <c r="C9" s="164">
        <f>C10</f>
        <v>44348</v>
      </c>
      <c r="D9" s="164"/>
      <c r="E9" s="164">
        <f>E10</f>
        <v>44349</v>
      </c>
      <c r="F9" s="164"/>
      <c r="G9" s="164">
        <f>G10</f>
        <v>44350</v>
      </c>
      <c r="H9" s="164"/>
      <c r="I9" s="164">
        <f>I10</f>
        <v>44351</v>
      </c>
      <c r="J9" s="164"/>
      <c r="K9" s="164">
        <f>K10</f>
        <v>44352</v>
      </c>
      <c r="L9" s="164"/>
      <c r="M9" s="164"/>
      <c r="N9" s="164"/>
      <c r="O9" s="164"/>
      <c r="P9" s="164"/>
      <c r="Q9" s="164"/>
      <c r="R9" s="164"/>
      <c r="S9" s="164">
        <f>S10</f>
        <v>44353</v>
      </c>
      <c r="T9" s="164"/>
      <c r="U9" s="164"/>
      <c r="V9" s="164"/>
      <c r="W9" s="164"/>
      <c r="X9" s="164"/>
      <c r="Y9" s="164"/>
      <c r="Z9" s="165"/>
    </row>
    <row r="10" spans="1:26" s="1" customFormat="1" ht="18.5" x14ac:dyDescent="0.25">
      <c r="A10" s="95">
        <f>$A$1-(WEEKDAY($A$1,1)-(start_day-1))-IF((WEEKDAY($A$1,1)-(start_day-1))&lt;=0,7,0)+1</f>
        <v>44347</v>
      </c>
      <c r="B10" s="29"/>
      <c r="C10" s="48">
        <f>A10+1</f>
        <v>44348</v>
      </c>
      <c r="D10" s="49"/>
      <c r="E10" s="48">
        <f>C10+1</f>
        <v>44349</v>
      </c>
      <c r="F10" s="49"/>
      <c r="G10" s="48">
        <f>E10+1</f>
        <v>44350</v>
      </c>
      <c r="H10" s="49"/>
      <c r="I10" s="48">
        <f>G10+1</f>
        <v>44351</v>
      </c>
      <c r="J10" s="49"/>
      <c r="K10" s="172">
        <f>I10+1</f>
        <v>44352</v>
      </c>
      <c r="L10" s="173"/>
      <c r="M10" s="174"/>
      <c r="N10" s="174"/>
      <c r="O10" s="174"/>
      <c r="P10" s="174"/>
      <c r="Q10" s="174"/>
      <c r="R10" s="175"/>
      <c r="S10" s="176">
        <f>K10+1</f>
        <v>44353</v>
      </c>
      <c r="T10" s="177"/>
      <c r="U10" s="178"/>
      <c r="V10" s="178"/>
      <c r="W10" s="178"/>
      <c r="X10" s="178"/>
      <c r="Y10" s="178"/>
      <c r="Z10" s="349"/>
    </row>
    <row r="11" spans="1:26" s="1" customFormat="1" x14ac:dyDescent="0.25">
      <c r="A11" s="350" t="s">
        <v>354</v>
      </c>
      <c r="B11" s="199"/>
      <c r="C11" s="169" t="s">
        <v>619</v>
      </c>
      <c r="D11" s="170"/>
      <c r="E11" s="196" t="s">
        <v>355</v>
      </c>
      <c r="F11" s="197"/>
      <c r="G11" s="196"/>
      <c r="H11" s="197"/>
      <c r="I11" s="169" t="s">
        <v>429</v>
      </c>
      <c r="J11" s="170"/>
      <c r="K11" s="390" t="s">
        <v>512</v>
      </c>
      <c r="L11" s="396"/>
      <c r="M11" s="396"/>
      <c r="N11" s="396"/>
      <c r="O11" s="396"/>
      <c r="P11" s="396"/>
      <c r="Q11" s="396"/>
      <c r="R11" s="391"/>
      <c r="S11" s="390" t="s">
        <v>512</v>
      </c>
      <c r="T11" s="396"/>
      <c r="U11" s="396"/>
      <c r="V11" s="396"/>
      <c r="W11" s="396"/>
      <c r="X11" s="396"/>
      <c r="Y11" s="396"/>
      <c r="Z11" s="398"/>
    </row>
    <row r="12" spans="1:26" s="1" customFormat="1" x14ac:dyDescent="0.25">
      <c r="A12" s="337" t="s">
        <v>426</v>
      </c>
      <c r="B12" s="167"/>
      <c r="C12" s="169"/>
      <c r="D12" s="170"/>
      <c r="E12" s="326" t="s">
        <v>470</v>
      </c>
      <c r="F12" s="328"/>
      <c r="G12" s="186" t="s">
        <v>623</v>
      </c>
      <c r="H12" s="188"/>
      <c r="I12" s="326" t="s">
        <v>470</v>
      </c>
      <c r="J12" s="328"/>
      <c r="K12" s="196" t="s">
        <v>356</v>
      </c>
      <c r="L12" s="200"/>
      <c r="M12" s="200"/>
      <c r="N12" s="200"/>
      <c r="O12" s="200"/>
      <c r="P12" s="200"/>
      <c r="Q12" s="200"/>
      <c r="R12" s="197"/>
      <c r="S12" s="326" t="s">
        <v>470</v>
      </c>
      <c r="T12" s="327"/>
      <c r="U12" s="327"/>
      <c r="V12" s="327"/>
      <c r="W12" s="327"/>
      <c r="X12" s="327"/>
      <c r="Y12" s="327"/>
      <c r="Z12" s="359"/>
    </row>
    <row r="13" spans="1:26" s="1" customFormat="1" x14ac:dyDescent="0.25">
      <c r="A13" s="337"/>
      <c r="B13" s="167"/>
      <c r="C13" s="169"/>
      <c r="D13" s="170"/>
      <c r="E13" s="169" t="s">
        <v>502</v>
      </c>
      <c r="F13" s="170"/>
      <c r="G13" s="326" t="s">
        <v>470</v>
      </c>
      <c r="H13" s="328"/>
      <c r="I13" s="169" t="s">
        <v>511</v>
      </c>
      <c r="J13" s="170"/>
      <c r="K13" s="196" t="s">
        <v>357</v>
      </c>
      <c r="L13" s="200"/>
      <c r="M13" s="200"/>
      <c r="N13" s="200"/>
      <c r="O13" s="200"/>
      <c r="P13" s="200"/>
      <c r="Q13" s="200"/>
      <c r="R13" s="197"/>
      <c r="S13" s="326" t="s">
        <v>491</v>
      </c>
      <c r="T13" s="327"/>
      <c r="U13" s="327"/>
      <c r="V13" s="327"/>
      <c r="W13" s="327"/>
      <c r="X13" s="327"/>
      <c r="Y13" s="327"/>
      <c r="Z13" s="359"/>
    </row>
    <row r="14" spans="1:26" s="1" customFormat="1" x14ac:dyDescent="0.25">
      <c r="A14" s="104"/>
      <c r="B14" s="90"/>
      <c r="C14" s="50"/>
      <c r="D14" s="51"/>
      <c r="E14" s="196" t="s">
        <v>576</v>
      </c>
      <c r="F14" s="197"/>
      <c r="G14" s="91"/>
      <c r="H14" s="92"/>
      <c r="I14" s="209"/>
      <c r="J14" s="214"/>
      <c r="K14" s="196" t="s">
        <v>104</v>
      </c>
      <c r="L14" s="200"/>
      <c r="M14" s="200"/>
      <c r="N14" s="200"/>
      <c r="O14" s="200"/>
      <c r="P14" s="200"/>
      <c r="Q14" s="200"/>
      <c r="R14" s="197"/>
      <c r="S14" s="169" t="s">
        <v>67</v>
      </c>
      <c r="T14" s="284"/>
      <c r="U14" s="284"/>
      <c r="V14" s="284"/>
      <c r="W14" s="284"/>
      <c r="X14" s="284"/>
      <c r="Y14" s="284"/>
      <c r="Z14" s="214"/>
    </row>
    <row r="15" spans="1:26" s="1" customFormat="1" x14ac:dyDescent="0.25">
      <c r="A15" s="104"/>
      <c r="B15" s="90"/>
      <c r="C15" s="50"/>
      <c r="D15" s="51"/>
      <c r="E15" s="169" t="s">
        <v>626</v>
      </c>
      <c r="F15" s="170"/>
      <c r="G15" s="91"/>
      <c r="H15" s="92"/>
      <c r="I15" s="106"/>
      <c r="J15" s="107"/>
      <c r="K15" s="196" t="s">
        <v>253</v>
      </c>
      <c r="L15" s="200"/>
      <c r="M15" s="200"/>
      <c r="N15" s="200"/>
      <c r="O15" s="200"/>
      <c r="P15" s="200"/>
      <c r="Q15" s="200"/>
      <c r="R15" s="197"/>
      <c r="S15" s="169" t="s">
        <v>637</v>
      </c>
      <c r="T15" s="284"/>
      <c r="U15" s="284"/>
      <c r="V15" s="284"/>
      <c r="W15" s="284"/>
      <c r="X15" s="284"/>
      <c r="Y15" s="284"/>
      <c r="Z15" s="214"/>
    </row>
    <row r="16" spans="1:26" s="1" customFormat="1" x14ac:dyDescent="0.25">
      <c r="A16" s="104"/>
      <c r="B16" s="90"/>
      <c r="C16" s="50"/>
      <c r="D16" s="51"/>
      <c r="E16" s="169" t="s">
        <v>23</v>
      </c>
      <c r="F16" s="170"/>
      <c r="G16" s="91"/>
      <c r="H16" s="92"/>
      <c r="I16" s="106"/>
      <c r="J16" s="107"/>
      <c r="K16" s="186" t="s">
        <v>103</v>
      </c>
      <c r="L16" s="187"/>
      <c r="M16" s="187"/>
      <c r="N16" s="187"/>
      <c r="O16" s="187"/>
      <c r="P16" s="187"/>
      <c r="Q16" s="187"/>
      <c r="R16" s="188"/>
      <c r="S16" s="91"/>
      <c r="T16" s="108"/>
      <c r="U16" s="108"/>
      <c r="V16" s="108"/>
      <c r="W16" s="108"/>
      <c r="X16" s="108"/>
      <c r="Y16" s="108"/>
      <c r="Z16" s="109"/>
    </row>
    <row r="17" spans="1:27" s="1" customFormat="1" x14ac:dyDescent="0.25">
      <c r="A17" s="337"/>
      <c r="B17" s="167"/>
      <c r="C17" s="169"/>
      <c r="D17" s="170"/>
      <c r="E17" s="169" t="s">
        <v>63</v>
      </c>
      <c r="F17" s="170"/>
      <c r="G17" s="169"/>
      <c r="H17" s="170"/>
      <c r="I17" s="169"/>
      <c r="J17" s="170"/>
      <c r="K17" s="326" t="s">
        <v>491</v>
      </c>
      <c r="L17" s="327"/>
      <c r="M17" s="327"/>
      <c r="N17" s="327"/>
      <c r="O17" s="327"/>
      <c r="P17" s="327"/>
      <c r="Q17" s="327"/>
      <c r="R17" s="328"/>
      <c r="S17" s="166"/>
      <c r="T17" s="167"/>
      <c r="U17" s="167"/>
      <c r="V17" s="167"/>
      <c r="W17" s="167"/>
      <c r="X17" s="167"/>
      <c r="Y17" s="167"/>
      <c r="Z17" s="348"/>
    </row>
    <row r="18" spans="1:27" s="1" customFormat="1" x14ac:dyDescent="0.25">
      <c r="A18" s="102"/>
      <c r="B18" s="46"/>
      <c r="C18" s="50"/>
      <c r="D18" s="51"/>
      <c r="E18" s="50"/>
      <c r="F18" s="51"/>
      <c r="G18" s="50"/>
      <c r="H18" s="51"/>
      <c r="I18" s="50"/>
      <c r="J18" s="51"/>
      <c r="K18" s="326" t="s">
        <v>470</v>
      </c>
      <c r="L18" s="327"/>
      <c r="M18" s="327"/>
      <c r="N18" s="327"/>
      <c r="O18" s="327"/>
      <c r="P18" s="327"/>
      <c r="Q18" s="327"/>
      <c r="R18" s="328"/>
      <c r="S18" s="45"/>
      <c r="T18" s="46"/>
      <c r="U18" s="46"/>
      <c r="V18" s="46"/>
      <c r="W18" s="46"/>
      <c r="X18" s="46"/>
      <c r="Y18" s="46"/>
      <c r="Z18" s="103"/>
    </row>
    <row r="19" spans="1:27" s="1" customFormat="1" x14ac:dyDescent="0.25">
      <c r="A19" s="102"/>
      <c r="B19" s="46"/>
      <c r="C19" s="50"/>
      <c r="D19" s="51"/>
      <c r="E19" s="50"/>
      <c r="F19" s="51"/>
      <c r="G19" s="50"/>
      <c r="H19" s="51"/>
      <c r="I19" s="50"/>
      <c r="J19" s="51"/>
      <c r="K19" s="169" t="s">
        <v>636</v>
      </c>
      <c r="L19" s="284"/>
      <c r="M19" s="284"/>
      <c r="N19" s="284"/>
      <c r="O19" s="284"/>
      <c r="P19" s="284"/>
      <c r="Q19" s="284"/>
      <c r="R19" s="214"/>
      <c r="S19" s="45"/>
      <c r="T19" s="46"/>
      <c r="U19" s="46"/>
      <c r="V19" s="46"/>
      <c r="W19" s="46"/>
      <c r="X19" s="46"/>
      <c r="Y19" s="46"/>
      <c r="Z19" s="103"/>
    </row>
    <row r="20" spans="1:27" s="2" customFormat="1" ht="13.25" customHeight="1" x14ac:dyDescent="0.25">
      <c r="A20" s="347"/>
      <c r="B20" s="181"/>
      <c r="C20" s="183"/>
      <c r="D20" s="184"/>
      <c r="E20" s="183"/>
      <c r="F20" s="184"/>
      <c r="G20" s="183"/>
      <c r="H20" s="184"/>
      <c r="I20" s="183"/>
      <c r="J20" s="184"/>
      <c r="K20" s="405" t="s">
        <v>473</v>
      </c>
      <c r="L20" s="406"/>
      <c r="M20" s="406"/>
      <c r="N20" s="406"/>
      <c r="O20" s="406"/>
      <c r="P20" s="406"/>
      <c r="Q20" s="406"/>
      <c r="R20" s="407"/>
      <c r="S20" s="180"/>
      <c r="T20" s="181"/>
      <c r="U20" s="181"/>
      <c r="V20" s="181"/>
      <c r="W20" s="181"/>
      <c r="X20" s="181"/>
      <c r="Y20" s="181"/>
      <c r="Z20" s="346"/>
      <c r="AA20" s="1"/>
    </row>
    <row r="21" spans="1:27" s="1" customFormat="1" ht="18.5" x14ac:dyDescent="0.25">
      <c r="A21" s="95">
        <f>S10+1</f>
        <v>44354</v>
      </c>
      <c r="B21" s="29"/>
      <c r="C21" s="48">
        <f>A21+1</f>
        <v>44355</v>
      </c>
      <c r="D21" s="49"/>
      <c r="E21" s="48">
        <f>C21+1</f>
        <v>44356</v>
      </c>
      <c r="F21" s="49"/>
      <c r="G21" s="48">
        <f>E21+1</f>
        <v>44357</v>
      </c>
      <c r="H21" s="49"/>
      <c r="I21" s="48">
        <f>G21+1</f>
        <v>44358</v>
      </c>
      <c r="J21" s="49"/>
      <c r="K21" s="172">
        <f>I21+1</f>
        <v>44359</v>
      </c>
      <c r="L21" s="173"/>
      <c r="M21" s="174"/>
      <c r="N21" s="174"/>
      <c r="O21" s="174"/>
      <c r="P21" s="174"/>
      <c r="Q21" s="174"/>
      <c r="R21" s="175"/>
      <c r="S21" s="176">
        <f>K21+1</f>
        <v>44360</v>
      </c>
      <c r="T21" s="177"/>
      <c r="U21" s="178"/>
      <c r="V21" s="178"/>
      <c r="W21" s="178"/>
      <c r="X21" s="178"/>
      <c r="Y21" s="178"/>
      <c r="Z21" s="349"/>
    </row>
    <row r="22" spans="1:27" s="1" customFormat="1" x14ac:dyDescent="0.25">
      <c r="A22" s="337" t="s">
        <v>24</v>
      </c>
      <c r="B22" s="167"/>
      <c r="C22" s="169" t="s">
        <v>610</v>
      </c>
      <c r="D22" s="170"/>
      <c r="E22" s="169" t="s">
        <v>428</v>
      </c>
      <c r="F22" s="170"/>
      <c r="G22" s="169" t="s">
        <v>430</v>
      </c>
      <c r="H22" s="170"/>
      <c r="I22" s="399" t="s">
        <v>281</v>
      </c>
      <c r="J22" s="401"/>
      <c r="K22" s="399" t="s">
        <v>281</v>
      </c>
      <c r="L22" s="400"/>
      <c r="M22" s="400"/>
      <c r="N22" s="400"/>
      <c r="O22" s="400"/>
      <c r="P22" s="400"/>
      <c r="Q22" s="400"/>
      <c r="R22" s="401"/>
      <c r="S22" s="248" t="s">
        <v>431</v>
      </c>
      <c r="T22" s="249"/>
      <c r="U22" s="249"/>
      <c r="V22" s="249"/>
      <c r="W22" s="249"/>
      <c r="X22" s="249"/>
      <c r="Y22" s="249"/>
      <c r="Z22" s="378"/>
    </row>
    <row r="23" spans="1:27" s="1" customFormat="1" x14ac:dyDescent="0.25">
      <c r="A23" s="379" t="s">
        <v>470</v>
      </c>
      <c r="B23" s="328"/>
      <c r="C23" s="169"/>
      <c r="D23" s="170"/>
      <c r="E23" s="196" t="s">
        <v>358</v>
      </c>
      <c r="F23" s="197"/>
      <c r="G23" s="169" t="s">
        <v>26</v>
      </c>
      <c r="H23" s="170"/>
      <c r="I23" s="169"/>
      <c r="J23" s="170"/>
      <c r="K23" s="402" t="s">
        <v>506</v>
      </c>
      <c r="L23" s="403"/>
      <c r="M23" s="403"/>
      <c r="N23" s="403"/>
      <c r="O23" s="403"/>
      <c r="P23" s="403"/>
      <c r="Q23" s="403"/>
      <c r="R23" s="404"/>
      <c r="S23" s="326" t="s">
        <v>281</v>
      </c>
      <c r="T23" s="327"/>
      <c r="U23" s="327"/>
      <c r="V23" s="327"/>
      <c r="W23" s="327"/>
      <c r="X23" s="327"/>
      <c r="Y23" s="327"/>
      <c r="Z23" s="359"/>
    </row>
    <row r="24" spans="1:27" s="1" customFormat="1" x14ac:dyDescent="0.25">
      <c r="A24" s="408" t="s">
        <v>634</v>
      </c>
      <c r="B24" s="223"/>
      <c r="C24" s="169"/>
      <c r="D24" s="170"/>
      <c r="E24" s="169" t="s">
        <v>558</v>
      </c>
      <c r="F24" s="170"/>
      <c r="G24" s="409" t="s">
        <v>474</v>
      </c>
      <c r="H24" s="410"/>
      <c r="I24" s="169"/>
      <c r="J24" s="170"/>
      <c r="K24" s="411" t="s">
        <v>554</v>
      </c>
      <c r="L24" s="412"/>
      <c r="M24" s="412"/>
      <c r="N24" s="412"/>
      <c r="O24" s="412"/>
      <c r="P24" s="412"/>
      <c r="Q24" s="412"/>
      <c r="R24" s="413"/>
      <c r="S24" s="198" t="s">
        <v>551</v>
      </c>
      <c r="T24" s="199"/>
      <c r="U24" s="199"/>
      <c r="V24" s="199"/>
      <c r="W24" s="199"/>
      <c r="X24" s="199"/>
      <c r="Y24" s="199"/>
      <c r="Z24" s="383"/>
    </row>
    <row r="25" spans="1:27" s="1" customFormat="1" x14ac:dyDescent="0.25">
      <c r="A25" s="337" t="s">
        <v>635</v>
      </c>
      <c r="B25" s="167"/>
      <c r="C25" s="169"/>
      <c r="D25" s="170"/>
      <c r="E25" s="196" t="s">
        <v>560</v>
      </c>
      <c r="F25" s="197"/>
      <c r="G25" s="169"/>
      <c r="H25" s="170"/>
      <c r="I25" s="169"/>
      <c r="J25" s="170"/>
      <c r="K25" s="169"/>
      <c r="L25" s="171"/>
      <c r="M25" s="171"/>
      <c r="N25" s="171"/>
      <c r="O25" s="171"/>
      <c r="P25" s="171"/>
      <c r="Q25" s="171"/>
      <c r="R25" s="170"/>
      <c r="S25" s="166" t="s">
        <v>639</v>
      </c>
      <c r="T25" s="167"/>
      <c r="U25" s="167"/>
      <c r="V25" s="167"/>
      <c r="W25" s="167"/>
      <c r="X25" s="167"/>
      <c r="Y25" s="167"/>
      <c r="Z25" s="348"/>
    </row>
    <row r="26" spans="1:27" s="1" customFormat="1" x14ac:dyDescent="0.25">
      <c r="A26" s="102"/>
      <c r="B26" s="46"/>
      <c r="C26" s="50"/>
      <c r="D26" s="51"/>
      <c r="E26" s="196" t="s">
        <v>575</v>
      </c>
      <c r="F26" s="197"/>
      <c r="G26" s="169"/>
      <c r="H26" s="170"/>
      <c r="I26" s="169"/>
      <c r="J26" s="170"/>
      <c r="K26" s="169"/>
      <c r="L26" s="171"/>
      <c r="M26" s="171"/>
      <c r="N26" s="171"/>
      <c r="O26" s="171"/>
      <c r="P26" s="171"/>
      <c r="Q26" s="171"/>
      <c r="R26" s="170"/>
      <c r="S26" s="45"/>
      <c r="T26" s="46"/>
      <c r="U26" s="46"/>
      <c r="V26" s="46"/>
      <c r="W26" s="46"/>
      <c r="X26" s="46"/>
      <c r="Y26" s="46"/>
      <c r="Z26" s="103"/>
    </row>
    <row r="27" spans="1:27" s="1" customFormat="1" x14ac:dyDescent="0.25">
      <c r="A27" s="102"/>
      <c r="B27" s="46"/>
      <c r="C27" s="50"/>
      <c r="D27" s="51"/>
      <c r="E27" s="169" t="s">
        <v>638</v>
      </c>
      <c r="F27" s="214"/>
      <c r="G27" s="169"/>
      <c r="H27" s="170"/>
      <c r="I27" s="169"/>
      <c r="J27" s="170"/>
      <c r="K27" s="169"/>
      <c r="L27" s="171"/>
      <c r="M27" s="171"/>
      <c r="N27" s="171"/>
      <c r="O27" s="171"/>
      <c r="P27" s="171"/>
      <c r="Q27" s="171"/>
      <c r="R27" s="170"/>
      <c r="S27" s="45"/>
      <c r="T27" s="46"/>
      <c r="U27" s="46"/>
      <c r="V27" s="46"/>
      <c r="W27" s="46"/>
      <c r="X27" s="46"/>
      <c r="Y27" s="46"/>
      <c r="Z27" s="103"/>
    </row>
    <row r="28" spans="1:27" s="2" customFormat="1" ht="13.25" customHeight="1" x14ac:dyDescent="0.25">
      <c r="A28" s="347"/>
      <c r="B28" s="181"/>
      <c r="C28" s="183"/>
      <c r="D28" s="184"/>
      <c r="E28" s="183" t="s">
        <v>63</v>
      </c>
      <c r="F28" s="184"/>
      <c r="G28" s="183"/>
      <c r="H28" s="184"/>
      <c r="I28" s="183"/>
      <c r="J28" s="184"/>
      <c r="K28" s="183"/>
      <c r="L28" s="185"/>
      <c r="M28" s="185"/>
      <c r="N28" s="185"/>
      <c r="O28" s="185"/>
      <c r="P28" s="185"/>
      <c r="Q28" s="185"/>
      <c r="R28" s="184"/>
      <c r="S28" s="180"/>
      <c r="T28" s="181"/>
      <c r="U28" s="181"/>
      <c r="V28" s="181"/>
      <c r="W28" s="181"/>
      <c r="X28" s="181"/>
      <c r="Y28" s="181"/>
      <c r="Z28" s="346"/>
      <c r="AA28" s="1"/>
    </row>
    <row r="29" spans="1:27" s="1" customFormat="1" ht="18.5" x14ac:dyDescent="0.25">
      <c r="A29" s="95">
        <f>S21+1</f>
        <v>44361</v>
      </c>
      <c r="B29" s="29"/>
      <c r="C29" s="48">
        <f>A29+1</f>
        <v>44362</v>
      </c>
      <c r="D29" s="49"/>
      <c r="E29" s="48">
        <f>C29+1</f>
        <v>44363</v>
      </c>
      <c r="F29" s="49"/>
      <c r="G29" s="48">
        <f>E29+1</f>
        <v>44364</v>
      </c>
      <c r="H29" s="49"/>
      <c r="I29" s="48">
        <f>G29+1</f>
        <v>44365</v>
      </c>
      <c r="J29" s="49"/>
      <c r="K29" s="172">
        <f>I29+1</f>
        <v>44366</v>
      </c>
      <c r="L29" s="173"/>
      <c r="M29" s="174"/>
      <c r="N29" s="174"/>
      <c r="O29" s="174"/>
      <c r="P29" s="174"/>
      <c r="Q29" s="174"/>
      <c r="R29" s="175"/>
      <c r="S29" s="176">
        <f>K29+1</f>
        <v>44367</v>
      </c>
      <c r="T29" s="177"/>
      <c r="U29" s="178"/>
      <c r="V29" s="178"/>
      <c r="W29" s="178"/>
      <c r="X29" s="178"/>
      <c r="Y29" s="178"/>
      <c r="Z29" s="349"/>
    </row>
    <row r="30" spans="1:27" s="1" customFormat="1" x14ac:dyDescent="0.25">
      <c r="A30" s="337" t="s">
        <v>432</v>
      </c>
      <c r="B30" s="167"/>
      <c r="C30" s="169" t="s">
        <v>434</v>
      </c>
      <c r="D30" s="170"/>
      <c r="E30" s="204" t="s">
        <v>427</v>
      </c>
      <c r="F30" s="205"/>
      <c r="G30" s="169" t="s">
        <v>436</v>
      </c>
      <c r="H30" s="170"/>
      <c r="I30" s="414"/>
      <c r="J30" s="415"/>
      <c r="K30" s="196" t="s">
        <v>360</v>
      </c>
      <c r="L30" s="200"/>
      <c r="M30" s="200"/>
      <c r="N30" s="200"/>
      <c r="O30" s="200"/>
      <c r="P30" s="200"/>
      <c r="Q30" s="200"/>
      <c r="R30" s="197"/>
      <c r="S30" s="326" t="s">
        <v>471</v>
      </c>
      <c r="T30" s="327"/>
      <c r="U30" s="327"/>
      <c r="V30" s="327"/>
      <c r="W30" s="327"/>
      <c r="X30" s="327"/>
      <c r="Y30" s="327"/>
      <c r="Z30" s="359"/>
    </row>
    <row r="31" spans="1:27" s="1" customFormat="1" x14ac:dyDescent="0.25">
      <c r="A31" s="337" t="s">
        <v>433</v>
      </c>
      <c r="B31" s="167"/>
      <c r="C31" s="169" t="s">
        <v>643</v>
      </c>
      <c r="D31" s="170"/>
      <c r="E31" s="169" t="s">
        <v>435</v>
      </c>
      <c r="F31" s="170"/>
      <c r="G31" s="169" t="s">
        <v>620</v>
      </c>
      <c r="H31" s="170"/>
      <c r="I31" s="169"/>
      <c r="J31" s="170"/>
      <c r="K31" s="186" t="s">
        <v>380</v>
      </c>
      <c r="L31" s="187"/>
      <c r="M31" s="187"/>
      <c r="N31" s="187"/>
      <c r="O31" s="187"/>
      <c r="P31" s="187"/>
      <c r="Q31" s="187"/>
      <c r="R31" s="188"/>
      <c r="S31" s="201" t="s">
        <v>513</v>
      </c>
      <c r="T31" s="202"/>
      <c r="U31" s="202"/>
      <c r="V31" s="202"/>
      <c r="W31" s="202"/>
      <c r="X31" s="202"/>
      <c r="Y31" s="202"/>
      <c r="Z31" s="397"/>
    </row>
    <row r="32" spans="1:27" s="1" customFormat="1" x14ac:dyDescent="0.25">
      <c r="A32" s="350" t="s">
        <v>354</v>
      </c>
      <c r="B32" s="199"/>
      <c r="C32" s="169" t="s">
        <v>644</v>
      </c>
      <c r="D32" s="170"/>
      <c r="E32" s="169" t="s">
        <v>30</v>
      </c>
      <c r="F32" s="170"/>
      <c r="G32" s="169" t="s">
        <v>26</v>
      </c>
      <c r="H32" s="170"/>
      <c r="I32" s="169"/>
      <c r="J32" s="170"/>
      <c r="K32" s="326" t="s">
        <v>471</v>
      </c>
      <c r="L32" s="327"/>
      <c r="M32" s="327"/>
      <c r="N32" s="327"/>
      <c r="O32" s="327"/>
      <c r="P32" s="327"/>
      <c r="Q32" s="327"/>
      <c r="R32" s="328"/>
      <c r="S32" s="166" t="s">
        <v>645</v>
      </c>
      <c r="T32" s="167"/>
      <c r="U32" s="167"/>
      <c r="V32" s="167"/>
      <c r="W32" s="167"/>
      <c r="X32" s="167"/>
      <c r="Y32" s="167"/>
      <c r="Z32" s="348"/>
    </row>
    <row r="33" spans="1:27" s="1" customFormat="1" x14ac:dyDescent="0.25">
      <c r="A33" s="337"/>
      <c r="B33" s="167"/>
      <c r="C33" s="169"/>
      <c r="D33" s="170"/>
      <c r="E33" s="196" t="s">
        <v>359</v>
      </c>
      <c r="F33" s="197"/>
      <c r="G33" s="169" t="s">
        <v>646</v>
      </c>
      <c r="H33" s="170"/>
      <c r="I33" s="169"/>
      <c r="J33" s="170"/>
      <c r="K33" s="390" t="s">
        <v>513</v>
      </c>
      <c r="L33" s="396"/>
      <c r="M33" s="396"/>
      <c r="N33" s="396"/>
      <c r="O33" s="396"/>
      <c r="P33" s="396"/>
      <c r="Q33" s="396"/>
      <c r="R33" s="391"/>
      <c r="S33" s="166"/>
      <c r="T33" s="167"/>
      <c r="U33" s="167"/>
      <c r="V33" s="167"/>
      <c r="W33" s="167"/>
      <c r="X33" s="167"/>
      <c r="Y33" s="167"/>
      <c r="Z33" s="348"/>
    </row>
    <row r="34" spans="1:27" s="1" customFormat="1" x14ac:dyDescent="0.25">
      <c r="A34" s="102"/>
      <c r="B34" s="46"/>
      <c r="C34" s="50"/>
      <c r="D34" s="51"/>
      <c r="E34" s="196" t="s">
        <v>574</v>
      </c>
      <c r="F34" s="197"/>
      <c r="G34" s="50"/>
      <c r="H34" s="51"/>
      <c r="I34" s="50"/>
      <c r="J34" s="51"/>
      <c r="K34" s="110"/>
      <c r="L34" s="112"/>
      <c r="M34" s="112"/>
      <c r="N34" s="112"/>
      <c r="O34" s="112"/>
      <c r="P34" s="112"/>
      <c r="Q34" s="112"/>
      <c r="R34" s="111"/>
      <c r="S34" s="45"/>
      <c r="T34" s="46"/>
      <c r="U34" s="46"/>
      <c r="V34" s="46"/>
      <c r="W34" s="46"/>
      <c r="X34" s="46"/>
      <c r="Y34" s="46"/>
      <c r="Z34" s="103"/>
    </row>
    <row r="35" spans="1:27" s="1" customFormat="1" x14ac:dyDescent="0.25">
      <c r="A35" s="102"/>
      <c r="B35" s="46"/>
      <c r="C35" s="50"/>
      <c r="D35" s="51"/>
      <c r="E35" s="169" t="s">
        <v>63</v>
      </c>
      <c r="F35" s="170"/>
      <c r="G35" s="50"/>
      <c r="H35" s="51"/>
      <c r="I35" s="50"/>
      <c r="J35" s="51"/>
      <c r="K35" s="110"/>
      <c r="L35" s="112"/>
      <c r="M35" s="112"/>
      <c r="N35" s="112"/>
      <c r="O35" s="112"/>
      <c r="P35" s="112"/>
      <c r="Q35" s="112"/>
      <c r="R35" s="111"/>
      <c r="S35" s="45"/>
      <c r="T35" s="46"/>
      <c r="U35" s="46"/>
      <c r="V35" s="46"/>
      <c r="W35" s="46"/>
      <c r="X35" s="46"/>
      <c r="Y35" s="46"/>
      <c r="Z35" s="103"/>
    </row>
    <row r="36" spans="1:27" s="2" customFormat="1" x14ac:dyDescent="0.25">
      <c r="A36" s="347"/>
      <c r="B36" s="181"/>
      <c r="C36" s="183"/>
      <c r="D36" s="184"/>
      <c r="E36" s="183" t="s">
        <v>23</v>
      </c>
      <c r="F36" s="184"/>
      <c r="G36" s="183"/>
      <c r="H36" s="184"/>
      <c r="I36" s="183"/>
      <c r="J36" s="184"/>
      <c r="K36" s="183"/>
      <c r="L36" s="185"/>
      <c r="M36" s="185"/>
      <c r="N36" s="185"/>
      <c r="O36" s="185"/>
      <c r="P36" s="185"/>
      <c r="Q36" s="185"/>
      <c r="R36" s="184"/>
      <c r="S36" s="180"/>
      <c r="T36" s="181"/>
      <c r="U36" s="181"/>
      <c r="V36" s="181"/>
      <c r="W36" s="181"/>
      <c r="X36" s="181"/>
      <c r="Y36" s="181"/>
      <c r="Z36" s="346"/>
      <c r="AA36" s="1"/>
    </row>
    <row r="37" spans="1:27" s="1" customFormat="1" ht="18.5" x14ac:dyDescent="0.25">
      <c r="A37" s="95">
        <f>S29+1</f>
        <v>44368</v>
      </c>
      <c r="B37" s="29"/>
      <c r="C37" s="48">
        <f>A37+1</f>
        <v>44369</v>
      </c>
      <c r="D37" s="49"/>
      <c r="E37" s="48">
        <f>C37+1</f>
        <v>44370</v>
      </c>
      <c r="F37" s="49"/>
      <c r="G37" s="48">
        <f>E37+1</f>
        <v>44371</v>
      </c>
      <c r="H37" s="49"/>
      <c r="I37" s="48">
        <f>G37+1</f>
        <v>44372</v>
      </c>
      <c r="J37" s="49"/>
      <c r="K37" s="172">
        <f>I37+1</f>
        <v>44373</v>
      </c>
      <c r="L37" s="173"/>
      <c r="M37" s="174"/>
      <c r="N37" s="174"/>
      <c r="O37" s="174"/>
      <c r="P37" s="174"/>
      <c r="Q37" s="174"/>
      <c r="R37" s="175"/>
      <c r="S37" s="176">
        <f>K37+1</f>
        <v>44374</v>
      </c>
      <c r="T37" s="177"/>
      <c r="U37" s="178"/>
      <c r="V37" s="178"/>
      <c r="W37" s="178"/>
      <c r="X37" s="178"/>
      <c r="Y37" s="178"/>
      <c r="Z37" s="349"/>
    </row>
    <row r="38" spans="1:27" s="1" customFormat="1" x14ac:dyDescent="0.25">
      <c r="A38" s="337"/>
      <c r="B38" s="167"/>
      <c r="C38" s="169" t="s">
        <v>37</v>
      </c>
      <c r="D38" s="170"/>
      <c r="E38" s="186" t="s">
        <v>653</v>
      </c>
      <c r="F38" s="188"/>
      <c r="G38" s="409" t="s">
        <v>539</v>
      </c>
      <c r="H38" s="410"/>
      <c r="I38" s="196" t="s">
        <v>361</v>
      </c>
      <c r="J38" s="197"/>
      <c r="K38" s="326" t="s">
        <v>472</v>
      </c>
      <c r="L38" s="327"/>
      <c r="M38" s="327"/>
      <c r="N38" s="327"/>
      <c r="O38" s="327"/>
      <c r="P38" s="327"/>
      <c r="Q38" s="327"/>
      <c r="R38" s="328"/>
      <c r="S38" s="201" t="s">
        <v>437</v>
      </c>
      <c r="T38" s="202"/>
      <c r="U38" s="202"/>
      <c r="V38" s="202"/>
      <c r="W38" s="202"/>
      <c r="X38" s="202"/>
      <c r="Y38" s="202"/>
      <c r="Z38" s="397"/>
    </row>
    <row r="39" spans="1:27" s="1" customFormat="1" x14ac:dyDescent="0.25">
      <c r="A39" s="337"/>
      <c r="B39" s="167"/>
      <c r="C39" s="169" t="s">
        <v>497</v>
      </c>
      <c r="D39" s="170"/>
      <c r="E39" s="196" t="s">
        <v>573</v>
      </c>
      <c r="F39" s="197"/>
      <c r="G39" s="169" t="s">
        <v>48</v>
      </c>
      <c r="H39" s="170"/>
      <c r="I39" s="326" t="s">
        <v>472</v>
      </c>
      <c r="J39" s="328"/>
      <c r="K39" s="326" t="s">
        <v>492</v>
      </c>
      <c r="L39" s="327"/>
      <c r="M39" s="327"/>
      <c r="N39" s="327"/>
      <c r="O39" s="327"/>
      <c r="P39" s="327"/>
      <c r="Q39" s="327"/>
      <c r="R39" s="328"/>
      <c r="S39" s="326" t="s">
        <v>472</v>
      </c>
      <c r="T39" s="327"/>
      <c r="U39" s="327"/>
      <c r="V39" s="327"/>
      <c r="W39" s="327"/>
      <c r="X39" s="327"/>
      <c r="Y39" s="327"/>
      <c r="Z39" s="359"/>
    </row>
    <row r="40" spans="1:27" s="1" customFormat="1" x14ac:dyDescent="0.25">
      <c r="A40" s="337"/>
      <c r="B40" s="167"/>
      <c r="C40" s="169" t="s">
        <v>47</v>
      </c>
      <c r="D40" s="170"/>
      <c r="E40" s="186"/>
      <c r="F40" s="188"/>
      <c r="G40" s="169"/>
      <c r="H40" s="170"/>
      <c r="I40" s="326" t="s">
        <v>492</v>
      </c>
      <c r="J40" s="328"/>
      <c r="K40" s="169"/>
      <c r="L40" s="171"/>
      <c r="M40" s="171"/>
      <c r="N40" s="171"/>
      <c r="O40" s="171"/>
      <c r="P40" s="171"/>
      <c r="Q40" s="171"/>
      <c r="R40" s="170"/>
      <c r="S40" s="326" t="s">
        <v>492</v>
      </c>
      <c r="T40" s="327"/>
      <c r="U40" s="327"/>
      <c r="V40" s="327"/>
      <c r="W40" s="327"/>
      <c r="X40" s="327"/>
      <c r="Y40" s="327"/>
      <c r="Z40" s="359"/>
    </row>
    <row r="41" spans="1:27" s="1" customFormat="1" x14ac:dyDescent="0.25">
      <c r="A41" s="337"/>
      <c r="B41" s="167"/>
      <c r="C41" s="169"/>
      <c r="D41" s="170"/>
      <c r="E41" s="169"/>
      <c r="F41" s="170"/>
      <c r="G41" s="169"/>
      <c r="H41" s="170"/>
      <c r="I41" s="169"/>
      <c r="J41" s="170"/>
      <c r="K41" s="169"/>
      <c r="L41" s="171"/>
      <c r="M41" s="171"/>
      <c r="N41" s="171"/>
      <c r="O41" s="171"/>
      <c r="P41" s="171"/>
      <c r="Q41" s="171"/>
      <c r="R41" s="170"/>
      <c r="S41" s="166" t="s">
        <v>647</v>
      </c>
      <c r="T41" s="167"/>
      <c r="U41" s="167"/>
      <c r="V41" s="167"/>
      <c r="W41" s="167"/>
      <c r="X41" s="167"/>
      <c r="Y41" s="167"/>
      <c r="Z41" s="348"/>
    </row>
    <row r="42" spans="1:27" s="2" customFormat="1" x14ac:dyDescent="0.25">
      <c r="A42" s="337"/>
      <c r="B42" s="167"/>
      <c r="C42" s="169"/>
      <c r="D42" s="170"/>
      <c r="E42" s="169"/>
      <c r="F42" s="170"/>
      <c r="G42" s="169"/>
      <c r="H42" s="170"/>
      <c r="I42" s="169"/>
      <c r="J42" s="170"/>
      <c r="K42" s="169"/>
      <c r="L42" s="171"/>
      <c r="M42" s="171"/>
      <c r="N42" s="171"/>
      <c r="O42" s="171"/>
      <c r="P42" s="171"/>
      <c r="Q42" s="171"/>
      <c r="R42" s="170"/>
      <c r="S42" s="166" t="s">
        <v>652</v>
      </c>
      <c r="T42" s="167"/>
      <c r="U42" s="167"/>
      <c r="V42" s="167"/>
      <c r="W42" s="167"/>
      <c r="X42" s="167"/>
      <c r="Y42" s="167"/>
      <c r="Z42" s="348"/>
      <c r="AA42" s="1"/>
    </row>
    <row r="43" spans="1:27" s="2" customFormat="1" x14ac:dyDescent="0.25">
      <c r="A43" s="119"/>
      <c r="B43" s="115"/>
      <c r="C43" s="116"/>
      <c r="D43" s="117"/>
      <c r="E43" s="116"/>
      <c r="F43" s="117"/>
      <c r="G43" s="116"/>
      <c r="H43" s="117"/>
      <c r="I43" s="116"/>
      <c r="J43" s="117"/>
      <c r="K43" s="116"/>
      <c r="L43" s="118"/>
      <c r="M43" s="118"/>
      <c r="N43" s="118"/>
      <c r="O43" s="118"/>
      <c r="P43" s="118"/>
      <c r="Q43" s="118"/>
      <c r="R43" s="117"/>
      <c r="S43" s="166" t="s">
        <v>656</v>
      </c>
      <c r="T43" s="167"/>
      <c r="U43" s="167"/>
      <c r="V43" s="167"/>
      <c r="W43" s="167"/>
      <c r="X43" s="167"/>
      <c r="Y43" s="167"/>
      <c r="Z43" s="348"/>
      <c r="AA43" s="1"/>
    </row>
    <row r="44" spans="1:27" s="1" customFormat="1" ht="18.5" x14ac:dyDescent="0.25">
      <c r="A44" s="95">
        <f>S37+1</f>
        <v>44375</v>
      </c>
      <c r="B44" s="29"/>
      <c r="C44" s="48">
        <f>A44+1</f>
        <v>44376</v>
      </c>
      <c r="D44" s="49"/>
      <c r="E44" s="48">
        <f>C44+1</f>
        <v>44377</v>
      </c>
      <c r="F44" s="49"/>
      <c r="G44" s="48">
        <f>E44+1</f>
        <v>44378</v>
      </c>
      <c r="H44" s="49"/>
      <c r="I44" s="48">
        <f>G44+1</f>
        <v>44379</v>
      </c>
      <c r="J44" s="49"/>
      <c r="K44" s="172">
        <f>I44+1</f>
        <v>44380</v>
      </c>
      <c r="L44" s="173"/>
      <c r="M44" s="174"/>
      <c r="N44" s="174"/>
      <c r="O44" s="174"/>
      <c r="P44" s="174"/>
      <c r="Q44" s="174"/>
      <c r="R44" s="175"/>
      <c r="S44" s="176">
        <f>K44+1</f>
        <v>44381</v>
      </c>
      <c r="T44" s="177"/>
      <c r="U44" s="178"/>
      <c r="V44" s="178"/>
      <c r="W44" s="178"/>
      <c r="X44" s="178"/>
      <c r="Y44" s="178"/>
      <c r="Z44" s="349"/>
    </row>
    <row r="45" spans="1:27" s="1" customFormat="1" x14ac:dyDescent="0.25">
      <c r="A45" s="350" t="s">
        <v>354</v>
      </c>
      <c r="B45" s="199"/>
      <c r="C45" s="169" t="s">
        <v>107</v>
      </c>
      <c r="D45" s="170"/>
      <c r="E45" s="390" t="s">
        <v>438</v>
      </c>
      <c r="F45" s="391"/>
      <c r="G45" s="204" t="s">
        <v>474</v>
      </c>
      <c r="H45" s="205"/>
      <c r="I45" s="186"/>
      <c r="J45" s="188"/>
      <c r="K45" s="196" t="s">
        <v>362</v>
      </c>
      <c r="L45" s="200"/>
      <c r="M45" s="200"/>
      <c r="N45" s="200"/>
      <c r="O45" s="200"/>
      <c r="P45" s="200"/>
      <c r="Q45" s="200"/>
      <c r="R45" s="197"/>
      <c r="S45" s="166"/>
      <c r="T45" s="167"/>
      <c r="U45" s="167"/>
      <c r="V45" s="167"/>
      <c r="W45" s="167"/>
      <c r="X45" s="167"/>
      <c r="Y45" s="167"/>
      <c r="Z45" s="348"/>
    </row>
    <row r="46" spans="1:27" s="1" customFormat="1" x14ac:dyDescent="0.25">
      <c r="A46" s="337" t="s">
        <v>659</v>
      </c>
      <c r="B46" s="167"/>
      <c r="C46" s="196" t="s">
        <v>602</v>
      </c>
      <c r="D46" s="197"/>
      <c r="E46" s="169" t="s">
        <v>502</v>
      </c>
      <c r="F46" s="170"/>
      <c r="G46" s="169"/>
      <c r="H46" s="170"/>
      <c r="I46" s="169"/>
      <c r="J46" s="170"/>
      <c r="K46" s="204"/>
      <c r="L46" s="325"/>
      <c r="M46" s="325"/>
      <c r="N46" s="325"/>
      <c r="O46" s="325"/>
      <c r="P46" s="325"/>
      <c r="Q46" s="325"/>
      <c r="R46" s="205"/>
      <c r="S46" s="193"/>
      <c r="T46" s="194"/>
      <c r="U46" s="194"/>
      <c r="V46" s="194"/>
      <c r="W46" s="194"/>
      <c r="X46" s="194"/>
      <c r="Y46" s="194"/>
      <c r="Z46" s="389"/>
    </row>
    <row r="47" spans="1:27" s="1" customFormat="1" x14ac:dyDescent="0.25">
      <c r="A47" s="337" t="s">
        <v>440</v>
      </c>
      <c r="B47" s="167"/>
      <c r="C47" s="169" t="s">
        <v>658</v>
      </c>
      <c r="D47" s="170"/>
      <c r="E47" s="196" t="s">
        <v>572</v>
      </c>
      <c r="F47" s="197"/>
      <c r="G47" s="169"/>
      <c r="H47" s="170"/>
      <c r="I47" s="169"/>
      <c r="J47" s="170"/>
      <c r="K47" s="186"/>
      <c r="L47" s="187"/>
      <c r="M47" s="187"/>
      <c r="N47" s="187"/>
      <c r="O47" s="187"/>
      <c r="P47" s="187"/>
      <c r="Q47" s="187"/>
      <c r="R47" s="188"/>
      <c r="S47" s="166"/>
      <c r="T47" s="167"/>
      <c r="U47" s="167"/>
      <c r="V47" s="167"/>
      <c r="W47" s="167"/>
      <c r="X47" s="167"/>
      <c r="Y47" s="167"/>
      <c r="Z47" s="348"/>
    </row>
    <row r="48" spans="1:27" s="1" customFormat="1" x14ac:dyDescent="0.25">
      <c r="A48" s="337"/>
      <c r="B48" s="167"/>
      <c r="C48" s="169"/>
      <c r="D48" s="170"/>
      <c r="E48" s="169" t="s">
        <v>56</v>
      </c>
      <c r="F48" s="170"/>
      <c r="G48" s="169"/>
      <c r="H48" s="170"/>
      <c r="I48" s="169"/>
      <c r="J48" s="170"/>
      <c r="K48" s="169"/>
      <c r="L48" s="171"/>
      <c r="M48" s="171"/>
      <c r="N48" s="171"/>
      <c r="O48" s="171"/>
      <c r="P48" s="171"/>
      <c r="Q48" s="171"/>
      <c r="R48" s="170"/>
      <c r="S48" s="166"/>
      <c r="T48" s="167"/>
      <c r="U48" s="167"/>
      <c r="V48" s="167"/>
      <c r="W48" s="167"/>
      <c r="X48" s="167"/>
      <c r="Y48" s="167"/>
      <c r="Z48" s="348"/>
    </row>
    <row r="49" spans="1:27" s="2" customFormat="1" x14ac:dyDescent="0.25">
      <c r="A49" s="347"/>
      <c r="B49" s="181"/>
      <c r="C49" s="183"/>
      <c r="D49" s="184"/>
      <c r="E49" s="183" t="s">
        <v>657</v>
      </c>
      <c r="F49" s="184"/>
      <c r="G49" s="183"/>
      <c r="H49" s="184"/>
      <c r="I49" s="183"/>
      <c r="J49" s="184"/>
      <c r="K49" s="183"/>
      <c r="L49" s="185"/>
      <c r="M49" s="185"/>
      <c r="N49" s="185"/>
      <c r="O49" s="185"/>
      <c r="P49" s="185"/>
      <c r="Q49" s="185"/>
      <c r="R49" s="184"/>
      <c r="S49" s="180"/>
      <c r="T49" s="181"/>
      <c r="U49" s="181"/>
      <c r="V49" s="181"/>
      <c r="W49" s="181"/>
      <c r="X49" s="181"/>
      <c r="Y49" s="181"/>
      <c r="Z49" s="346"/>
      <c r="AA49" s="1"/>
    </row>
    <row r="50" spans="1:27" ht="18.5" x14ac:dyDescent="0.3">
      <c r="A50" s="95">
        <f>S44+1</f>
        <v>44382</v>
      </c>
      <c r="B50" s="29"/>
      <c r="C50" s="48">
        <f>A50+1</f>
        <v>44383</v>
      </c>
      <c r="D50" s="49"/>
      <c r="E50" s="52" t="s">
        <v>0</v>
      </c>
      <c r="F50" s="53"/>
      <c r="G50" s="53"/>
      <c r="H50" s="53"/>
      <c r="I50" s="53"/>
      <c r="J50" s="53"/>
      <c r="K50" s="53"/>
      <c r="L50" s="53"/>
      <c r="M50" s="53"/>
      <c r="N50" s="53"/>
      <c r="O50" s="53"/>
      <c r="P50" s="53"/>
      <c r="Q50" s="53"/>
      <c r="R50" s="53"/>
      <c r="S50" s="53"/>
      <c r="T50" s="53"/>
      <c r="U50" s="53"/>
      <c r="V50" s="53"/>
      <c r="W50" s="53"/>
      <c r="X50" s="53"/>
      <c r="Y50" s="53"/>
      <c r="Z50" s="96"/>
    </row>
    <row r="51" spans="1:27" x14ac:dyDescent="0.25">
      <c r="A51" s="337" t="s">
        <v>439</v>
      </c>
      <c r="B51" s="167"/>
      <c r="C51" s="169"/>
      <c r="D51" s="170"/>
      <c r="E51" s="82" t="s">
        <v>383</v>
      </c>
      <c r="F51" s="83"/>
      <c r="G51" s="83"/>
      <c r="H51" s="83"/>
      <c r="I51" s="55"/>
      <c r="J51" s="55"/>
      <c r="K51" s="55"/>
      <c r="L51" s="55"/>
      <c r="M51" s="55"/>
      <c r="N51" s="55"/>
      <c r="O51" s="55"/>
      <c r="P51" s="55"/>
      <c r="Q51" s="55"/>
      <c r="R51" s="55"/>
      <c r="S51" s="55"/>
      <c r="T51" s="55"/>
      <c r="U51" s="55"/>
      <c r="V51" s="55"/>
      <c r="W51" s="55"/>
      <c r="X51" s="55"/>
      <c r="Y51" s="55"/>
      <c r="Z51" s="97"/>
    </row>
    <row r="52" spans="1:27" x14ac:dyDescent="0.25">
      <c r="A52" s="337" t="s">
        <v>440</v>
      </c>
      <c r="B52" s="167"/>
      <c r="C52" s="169"/>
      <c r="D52" s="170"/>
      <c r="E52" s="84" t="s">
        <v>384</v>
      </c>
      <c r="F52" s="83"/>
      <c r="G52" s="83"/>
      <c r="H52" s="83"/>
      <c r="I52" s="55"/>
      <c r="J52" s="55"/>
      <c r="K52" s="55"/>
      <c r="L52" s="55"/>
      <c r="M52" s="55"/>
      <c r="N52" s="55"/>
      <c r="O52" s="55"/>
      <c r="P52" s="55"/>
      <c r="Q52" s="55"/>
      <c r="R52" s="55"/>
      <c r="S52" s="55"/>
      <c r="T52" s="55"/>
      <c r="U52" s="55"/>
      <c r="V52" s="55"/>
      <c r="W52" s="55"/>
      <c r="X52" s="55"/>
      <c r="Y52" s="55"/>
      <c r="Z52" s="98"/>
    </row>
    <row r="53" spans="1:27" x14ac:dyDescent="0.25">
      <c r="A53" s="337"/>
      <c r="B53" s="167"/>
      <c r="C53" s="169"/>
      <c r="D53" s="170"/>
      <c r="E53" s="85" t="s">
        <v>483</v>
      </c>
      <c r="F53" s="83"/>
      <c r="G53" s="83"/>
      <c r="H53" s="83"/>
      <c r="I53" s="55"/>
      <c r="J53" s="55"/>
      <c r="K53" s="55"/>
      <c r="L53" s="55"/>
      <c r="M53" s="55"/>
      <c r="N53" s="55"/>
      <c r="O53" s="55"/>
      <c r="P53" s="55"/>
      <c r="Q53" s="55"/>
      <c r="R53" s="55"/>
      <c r="S53" s="55"/>
      <c r="T53" s="55"/>
      <c r="U53" s="55"/>
      <c r="V53" s="55"/>
      <c r="W53" s="55"/>
      <c r="X53" s="55"/>
      <c r="Y53" s="55"/>
      <c r="Z53" s="98"/>
    </row>
    <row r="54" spans="1:27" x14ac:dyDescent="0.25">
      <c r="A54" s="337"/>
      <c r="B54" s="167"/>
      <c r="C54" s="169"/>
      <c r="D54" s="170"/>
      <c r="E54" s="86" t="s">
        <v>385</v>
      </c>
      <c r="F54" s="83"/>
      <c r="G54" s="83"/>
      <c r="H54" s="83"/>
      <c r="I54" s="55"/>
      <c r="J54" s="55"/>
      <c r="K54" s="338" t="s">
        <v>9</v>
      </c>
      <c r="L54" s="338"/>
      <c r="M54" s="338"/>
      <c r="N54" s="338"/>
      <c r="O54" s="338"/>
      <c r="P54" s="338"/>
      <c r="Q54" s="338"/>
      <c r="R54" s="338"/>
      <c r="S54" s="338"/>
      <c r="T54" s="338"/>
      <c r="U54" s="338"/>
      <c r="V54" s="338"/>
      <c r="W54" s="338"/>
      <c r="X54" s="338"/>
      <c r="Y54" s="338"/>
      <c r="Z54" s="339"/>
    </row>
    <row r="55" spans="1:27" s="1" customFormat="1" x14ac:dyDescent="0.25">
      <c r="A55" s="340"/>
      <c r="B55" s="341"/>
      <c r="C55" s="342"/>
      <c r="D55" s="343"/>
      <c r="E55" s="99" t="s">
        <v>585</v>
      </c>
      <c r="F55" s="100"/>
      <c r="G55" s="100"/>
      <c r="H55" s="100"/>
      <c r="I55" s="101"/>
      <c r="J55" s="101"/>
      <c r="K55" s="344" t="s">
        <v>8</v>
      </c>
      <c r="L55" s="344"/>
      <c r="M55" s="344"/>
      <c r="N55" s="344"/>
      <c r="O55" s="344"/>
      <c r="P55" s="344"/>
      <c r="Q55" s="344"/>
      <c r="R55" s="344"/>
      <c r="S55" s="344"/>
      <c r="T55" s="344"/>
      <c r="U55" s="344"/>
      <c r="V55" s="344"/>
      <c r="W55" s="344"/>
      <c r="X55" s="344"/>
      <c r="Y55" s="344"/>
      <c r="Z55" s="345"/>
    </row>
  </sheetData>
  <mergeCells count="239">
    <mergeCell ref="E27:F27"/>
    <mergeCell ref="E26:F26"/>
    <mergeCell ref="E34:F34"/>
    <mergeCell ref="E35:F35"/>
    <mergeCell ref="A54:B54"/>
    <mergeCell ref="C54:D54"/>
    <mergeCell ref="K54:Z54"/>
    <mergeCell ref="A55:B55"/>
    <mergeCell ref="C55:D55"/>
    <mergeCell ref="K55:Z55"/>
    <mergeCell ref="S49:Z49"/>
    <mergeCell ref="A51:B51"/>
    <mergeCell ref="C51:D51"/>
    <mergeCell ref="A52:B52"/>
    <mergeCell ref="C52:D52"/>
    <mergeCell ref="A53:B53"/>
    <mergeCell ref="C53:D53"/>
    <mergeCell ref="A49:B49"/>
    <mergeCell ref="C49:D49"/>
    <mergeCell ref="E49:F49"/>
    <mergeCell ref="G49:H49"/>
    <mergeCell ref="I49:J49"/>
    <mergeCell ref="K49:R49"/>
    <mergeCell ref="A46:B46"/>
    <mergeCell ref="C46:D46"/>
    <mergeCell ref="E46:F46"/>
    <mergeCell ref="G46:H46"/>
    <mergeCell ref="I46:J46"/>
    <mergeCell ref="K46:R46"/>
    <mergeCell ref="S46:Z46"/>
    <mergeCell ref="S47:Z47"/>
    <mergeCell ref="A48:B48"/>
    <mergeCell ref="C48:D48"/>
    <mergeCell ref="E48:F48"/>
    <mergeCell ref="G48:H48"/>
    <mergeCell ref="I48:J48"/>
    <mergeCell ref="K48:R48"/>
    <mergeCell ref="S48:Z48"/>
    <mergeCell ref="A47:B47"/>
    <mergeCell ref="C47:D47"/>
    <mergeCell ref="E47:F47"/>
    <mergeCell ref="G47:H47"/>
    <mergeCell ref="I47:J47"/>
    <mergeCell ref="K47:R47"/>
    <mergeCell ref="S42:Z42"/>
    <mergeCell ref="K44:L44"/>
    <mergeCell ref="M44:R44"/>
    <mergeCell ref="S44:T44"/>
    <mergeCell ref="U44:Z44"/>
    <mergeCell ref="A45:B45"/>
    <mergeCell ref="C45:D45"/>
    <mergeCell ref="E45:F45"/>
    <mergeCell ref="G45:H45"/>
    <mergeCell ref="I45:J45"/>
    <mergeCell ref="A42:B42"/>
    <mergeCell ref="C42:D42"/>
    <mergeCell ref="E42:F42"/>
    <mergeCell ref="G42:H42"/>
    <mergeCell ref="I42:J42"/>
    <mergeCell ref="K42:R42"/>
    <mergeCell ref="K45:R45"/>
    <mergeCell ref="S45:Z45"/>
    <mergeCell ref="S43:Z43"/>
    <mergeCell ref="A39:B39"/>
    <mergeCell ref="C39:D39"/>
    <mergeCell ref="E39:F39"/>
    <mergeCell ref="G39:H39"/>
    <mergeCell ref="I39:J39"/>
    <mergeCell ref="K39:R39"/>
    <mergeCell ref="S39:Z39"/>
    <mergeCell ref="S40:Z40"/>
    <mergeCell ref="A41:B41"/>
    <mergeCell ref="C41:D41"/>
    <mergeCell ref="E41:F41"/>
    <mergeCell ref="G41:H41"/>
    <mergeCell ref="I41:J41"/>
    <mergeCell ref="K41:R41"/>
    <mergeCell ref="S41:Z41"/>
    <mergeCell ref="A40:B40"/>
    <mergeCell ref="C40:D40"/>
    <mergeCell ref="E40:F40"/>
    <mergeCell ref="G40:H40"/>
    <mergeCell ref="I40:J40"/>
    <mergeCell ref="K40:R40"/>
    <mergeCell ref="S36:Z36"/>
    <mergeCell ref="K37:L37"/>
    <mergeCell ref="M37:R37"/>
    <mergeCell ref="S37:T37"/>
    <mergeCell ref="U37:Z37"/>
    <mergeCell ref="A38:B38"/>
    <mergeCell ref="C38:D38"/>
    <mergeCell ref="E38:F38"/>
    <mergeCell ref="G38:H38"/>
    <mergeCell ref="I38:J38"/>
    <mergeCell ref="A36:B36"/>
    <mergeCell ref="C36:D36"/>
    <mergeCell ref="E36:F36"/>
    <mergeCell ref="G36:H36"/>
    <mergeCell ref="I36:J36"/>
    <mergeCell ref="K36:R36"/>
    <mergeCell ref="K38:R38"/>
    <mergeCell ref="S38:Z38"/>
    <mergeCell ref="A31:B31"/>
    <mergeCell ref="C31:D31"/>
    <mergeCell ref="E31:F31"/>
    <mergeCell ref="G31:H31"/>
    <mergeCell ref="I31:J31"/>
    <mergeCell ref="K31:R31"/>
    <mergeCell ref="S31:Z31"/>
    <mergeCell ref="S32:Z32"/>
    <mergeCell ref="A33:B33"/>
    <mergeCell ref="C33:D33"/>
    <mergeCell ref="E33:F33"/>
    <mergeCell ref="G33:H33"/>
    <mergeCell ref="I33:J33"/>
    <mergeCell ref="K33:R33"/>
    <mergeCell ref="S33:Z33"/>
    <mergeCell ref="A32:B32"/>
    <mergeCell ref="C32:D32"/>
    <mergeCell ref="E32:F32"/>
    <mergeCell ref="G32:H32"/>
    <mergeCell ref="I32:J32"/>
    <mergeCell ref="K32:R32"/>
    <mergeCell ref="S28:Z28"/>
    <mergeCell ref="K29:L29"/>
    <mergeCell ref="M29:R29"/>
    <mergeCell ref="S29:T29"/>
    <mergeCell ref="U29:Z29"/>
    <mergeCell ref="A30:B30"/>
    <mergeCell ref="C30:D30"/>
    <mergeCell ref="E30:F30"/>
    <mergeCell ref="G30:H30"/>
    <mergeCell ref="I30:J30"/>
    <mergeCell ref="A28:B28"/>
    <mergeCell ref="C28:D28"/>
    <mergeCell ref="E28:F28"/>
    <mergeCell ref="G28:H28"/>
    <mergeCell ref="I28:J28"/>
    <mergeCell ref="K28:R28"/>
    <mergeCell ref="K30:R30"/>
    <mergeCell ref="S30:Z30"/>
    <mergeCell ref="A25:B25"/>
    <mergeCell ref="C25:D25"/>
    <mergeCell ref="E25:F25"/>
    <mergeCell ref="G25:H25"/>
    <mergeCell ref="I25:J25"/>
    <mergeCell ref="K25:R25"/>
    <mergeCell ref="S25:Z25"/>
    <mergeCell ref="A24:B24"/>
    <mergeCell ref="C24:D24"/>
    <mergeCell ref="E24:F24"/>
    <mergeCell ref="G24:H24"/>
    <mergeCell ref="I24:J24"/>
    <mergeCell ref="K24:R24"/>
    <mergeCell ref="A23:B23"/>
    <mergeCell ref="C23:D23"/>
    <mergeCell ref="E23:F23"/>
    <mergeCell ref="G23:H23"/>
    <mergeCell ref="I23:J23"/>
    <mergeCell ref="K23:R23"/>
    <mergeCell ref="S23:Z23"/>
    <mergeCell ref="S24:Z24"/>
    <mergeCell ref="S20:Z20"/>
    <mergeCell ref="K21:L21"/>
    <mergeCell ref="M21:R21"/>
    <mergeCell ref="S21:T21"/>
    <mergeCell ref="U21:Z21"/>
    <mergeCell ref="A22:B22"/>
    <mergeCell ref="C22:D22"/>
    <mergeCell ref="E22:F22"/>
    <mergeCell ref="G22:H22"/>
    <mergeCell ref="I22:J22"/>
    <mergeCell ref="A20:B20"/>
    <mergeCell ref="C20:D20"/>
    <mergeCell ref="E20:F20"/>
    <mergeCell ref="G20:H20"/>
    <mergeCell ref="I20:J20"/>
    <mergeCell ref="K20:R20"/>
    <mergeCell ref="A17:B17"/>
    <mergeCell ref="C17:D17"/>
    <mergeCell ref="E17:F17"/>
    <mergeCell ref="G17:H17"/>
    <mergeCell ref="I17:J17"/>
    <mergeCell ref="K17:R17"/>
    <mergeCell ref="S17:Z17"/>
    <mergeCell ref="A13:B13"/>
    <mergeCell ref="C13:D13"/>
    <mergeCell ref="E13:F13"/>
    <mergeCell ref="G13:H13"/>
    <mergeCell ref="I13:J13"/>
    <mergeCell ref="K13:R13"/>
    <mergeCell ref="K14:R14"/>
    <mergeCell ref="E14:F14"/>
    <mergeCell ref="K16:R16"/>
    <mergeCell ref="E16:F16"/>
    <mergeCell ref="K15:R15"/>
    <mergeCell ref="E15:F15"/>
    <mergeCell ref="S14:Z14"/>
    <mergeCell ref="A1:H7"/>
    <mergeCell ref="K1:Q1"/>
    <mergeCell ref="S1:Y1"/>
    <mergeCell ref="A9:B9"/>
    <mergeCell ref="C9:D9"/>
    <mergeCell ref="E9:F9"/>
    <mergeCell ref="G9:H9"/>
    <mergeCell ref="I9:J9"/>
    <mergeCell ref="K9:R9"/>
    <mergeCell ref="S9:Z9"/>
    <mergeCell ref="A12:B12"/>
    <mergeCell ref="C12:D12"/>
    <mergeCell ref="E12:F12"/>
    <mergeCell ref="G12:H12"/>
    <mergeCell ref="I12:J12"/>
    <mergeCell ref="K12:R12"/>
    <mergeCell ref="S12:Z12"/>
    <mergeCell ref="S15:Z15"/>
    <mergeCell ref="K10:L10"/>
    <mergeCell ref="M10:R10"/>
    <mergeCell ref="S10:T10"/>
    <mergeCell ref="U10:Z10"/>
    <mergeCell ref="A11:B11"/>
    <mergeCell ref="C11:D11"/>
    <mergeCell ref="E11:F11"/>
    <mergeCell ref="G11:H11"/>
    <mergeCell ref="I11:J11"/>
    <mergeCell ref="K11:R11"/>
    <mergeCell ref="S13:Z13"/>
    <mergeCell ref="I26:J26"/>
    <mergeCell ref="I27:J27"/>
    <mergeCell ref="K26:R26"/>
    <mergeCell ref="K27:R27"/>
    <mergeCell ref="G26:H26"/>
    <mergeCell ref="G27:H27"/>
    <mergeCell ref="I14:J14"/>
    <mergeCell ref="K19:R19"/>
    <mergeCell ref="S11:Z11"/>
    <mergeCell ref="K22:R22"/>
    <mergeCell ref="S22:Z22"/>
    <mergeCell ref="K18:R18"/>
  </mergeCells>
  <phoneticPr fontId="1" type="noConversion"/>
  <conditionalFormatting sqref="A10 C10 E10 G10 K10 S10 A21 C21 E21 G21 K21 S21 A29 C29 E29 G29 K29 S29 A37 C37 E37 G37 K37 S37 A44 C44 E44 G44 K44 S44 A50 C50">
    <cfRule type="expression" dxfId="267" priority="3">
      <formula>MONTH(A10)&lt;&gt;MONTH($A$1)</formula>
    </cfRule>
    <cfRule type="expression" dxfId="266" priority="4">
      <formula>OR(WEEKDAY(A10,1)=1,WEEKDAY(A10,1)=7)</formula>
    </cfRule>
  </conditionalFormatting>
  <conditionalFormatting sqref="I10 I21 I29 I37 I44">
    <cfRule type="expression" dxfId="265" priority="1">
      <formula>MONTH(I10)&lt;&gt;MONTH($A$1)</formula>
    </cfRule>
    <cfRule type="expression" dxfId="264" priority="2">
      <formula>OR(WEEKDAY(I10,1)=1,WEEKDAY(I10,1)=7)</formula>
    </cfRule>
  </conditionalFormatting>
  <hyperlinks>
    <hyperlink ref="K55" r:id="rId1" xr:uid="{04822AA4-5922-49E5-B086-088B29E9B4FE}"/>
    <hyperlink ref="K54:Z54" r:id="rId2" display="Calendar Templates by Vertex42" xr:uid="{1BC199F4-DCD6-46D6-BABD-DE803FA6F136}"/>
    <hyperlink ref="K55:Z55" r:id="rId3" display="https://www.vertex42.com/calendars/" xr:uid="{40953BD1-7DF0-46DF-8714-2FA02978E09B}"/>
  </hyperlinks>
  <printOptions horizontalCentered="1" verticalCentered="1"/>
  <pageMargins left="0.23622047244094491" right="0.23622047244094491" top="0.74803149606299213" bottom="0.74803149606299213" header="0.31496062992125984" footer="0.31496062992125984"/>
  <pageSetup paperSize="9" scale="82" orientation="landscape"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E32A2-D1AB-427B-B7E2-30A2015619B3}">
  <sheetPr>
    <pageSetUpPr fitToPage="1"/>
  </sheetPr>
  <dimension ref="A1:AA45"/>
  <sheetViews>
    <sheetView topLeftCell="A22" zoomScale="110" zoomScaleNormal="110" workbookViewId="0">
      <selection activeCell="C37" sqref="C37:D3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44378</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44375</v>
      </c>
      <c r="B9" s="164"/>
      <c r="C9" s="164">
        <f>C10</f>
        <v>44376</v>
      </c>
      <c r="D9" s="164"/>
      <c r="E9" s="164">
        <f>E10</f>
        <v>44377</v>
      </c>
      <c r="F9" s="164"/>
      <c r="G9" s="164">
        <f>G10</f>
        <v>44378</v>
      </c>
      <c r="H9" s="164"/>
      <c r="I9" s="164">
        <f>I10</f>
        <v>44379</v>
      </c>
      <c r="J9" s="164"/>
      <c r="K9" s="164">
        <f>K10</f>
        <v>44380</v>
      </c>
      <c r="L9" s="164"/>
      <c r="M9" s="164"/>
      <c r="N9" s="164"/>
      <c r="O9" s="164"/>
      <c r="P9" s="164"/>
      <c r="Q9" s="164"/>
      <c r="R9" s="164"/>
      <c r="S9" s="164">
        <f>S10</f>
        <v>44381</v>
      </c>
      <c r="T9" s="164"/>
      <c r="U9" s="164"/>
      <c r="V9" s="164"/>
      <c r="W9" s="164"/>
      <c r="X9" s="164"/>
      <c r="Y9" s="164"/>
      <c r="Z9" s="165"/>
    </row>
    <row r="10" spans="1:27" s="1" customFormat="1" ht="18.5" x14ac:dyDescent="0.25">
      <c r="A10" s="95">
        <f>$A$1-(WEEKDAY($A$1,1)-(start_day-1))-IF((WEEKDAY($A$1,1)-(start_day-1))&lt;=0,7,0)+1</f>
        <v>44375</v>
      </c>
      <c r="B10" s="29"/>
      <c r="C10" s="48">
        <f>A10+1</f>
        <v>44376</v>
      </c>
      <c r="D10" s="49"/>
      <c r="E10" s="48">
        <f>C10+1</f>
        <v>44377</v>
      </c>
      <c r="F10" s="49"/>
      <c r="G10" s="48">
        <f>E10+1</f>
        <v>44378</v>
      </c>
      <c r="H10" s="49"/>
      <c r="I10" s="48">
        <f>G10+1</f>
        <v>44379</v>
      </c>
      <c r="J10" s="49"/>
      <c r="K10" s="172">
        <f>I10+1</f>
        <v>44380</v>
      </c>
      <c r="L10" s="173"/>
      <c r="M10" s="174"/>
      <c r="N10" s="174"/>
      <c r="O10" s="174"/>
      <c r="P10" s="174"/>
      <c r="Q10" s="174"/>
      <c r="R10" s="175"/>
      <c r="S10" s="176">
        <f>K10+1</f>
        <v>44381</v>
      </c>
      <c r="T10" s="177"/>
      <c r="U10" s="178"/>
      <c r="V10" s="178"/>
      <c r="W10" s="178"/>
      <c r="X10" s="178"/>
      <c r="Y10" s="178"/>
      <c r="Z10" s="349"/>
    </row>
    <row r="11" spans="1:27" s="1" customFormat="1" x14ac:dyDescent="0.25">
      <c r="A11" s="350" t="s">
        <v>354</v>
      </c>
      <c r="B11" s="199"/>
      <c r="C11" s="169" t="s">
        <v>107</v>
      </c>
      <c r="D11" s="170"/>
      <c r="E11" s="204" t="s">
        <v>438</v>
      </c>
      <c r="F11" s="205"/>
      <c r="G11" s="204" t="s">
        <v>474</v>
      </c>
      <c r="H11" s="205"/>
      <c r="I11" s="186"/>
      <c r="J11" s="188"/>
      <c r="K11" s="196" t="s">
        <v>362</v>
      </c>
      <c r="L11" s="200"/>
      <c r="M11" s="200"/>
      <c r="N11" s="200"/>
      <c r="O11" s="200"/>
      <c r="P11" s="200"/>
      <c r="Q11" s="200"/>
      <c r="R11" s="197"/>
      <c r="S11" s="166" t="s">
        <v>622</v>
      </c>
      <c r="T11" s="167"/>
      <c r="U11" s="167"/>
      <c r="V11" s="167"/>
      <c r="W11" s="167"/>
      <c r="X11" s="167"/>
      <c r="Y11" s="167"/>
      <c r="Z11" s="348"/>
    </row>
    <row r="12" spans="1:27" s="1" customFormat="1" x14ac:dyDescent="0.25">
      <c r="A12" s="337"/>
      <c r="B12" s="167"/>
      <c r="C12" s="169"/>
      <c r="D12" s="170"/>
      <c r="E12" s="169" t="s">
        <v>502</v>
      </c>
      <c r="F12" s="170"/>
      <c r="G12" s="169"/>
      <c r="H12" s="170"/>
      <c r="I12" s="169"/>
      <c r="J12" s="170"/>
      <c r="K12" s="196" t="s">
        <v>642</v>
      </c>
      <c r="L12" s="200"/>
      <c r="M12" s="200"/>
      <c r="N12" s="200"/>
      <c r="O12" s="200"/>
      <c r="P12" s="200"/>
      <c r="Q12" s="200"/>
      <c r="R12" s="197"/>
      <c r="S12" s="166"/>
      <c r="T12" s="167"/>
      <c r="U12" s="167"/>
      <c r="V12" s="167"/>
      <c r="W12" s="167"/>
      <c r="X12" s="167"/>
      <c r="Y12" s="167"/>
      <c r="Z12" s="348"/>
    </row>
    <row r="13" spans="1:27" s="1" customFormat="1" x14ac:dyDescent="0.25">
      <c r="A13" s="337"/>
      <c r="B13" s="167"/>
      <c r="C13" s="169"/>
      <c r="D13" s="170"/>
      <c r="E13" s="196" t="s">
        <v>572</v>
      </c>
      <c r="F13" s="197"/>
      <c r="G13" s="169"/>
      <c r="H13" s="170"/>
      <c r="I13" s="169"/>
      <c r="J13" s="170"/>
      <c r="K13" s="186"/>
      <c r="L13" s="187"/>
      <c r="M13" s="187"/>
      <c r="N13" s="187"/>
      <c r="O13" s="187"/>
      <c r="P13" s="187"/>
      <c r="Q13" s="187"/>
      <c r="R13" s="188"/>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44382</v>
      </c>
      <c r="B16" s="29"/>
      <c r="C16" s="48">
        <f>A16+1</f>
        <v>44383</v>
      </c>
      <c r="D16" s="49"/>
      <c r="E16" s="48">
        <f>C16+1</f>
        <v>44384</v>
      </c>
      <c r="F16" s="49"/>
      <c r="G16" s="48">
        <f>E16+1</f>
        <v>44385</v>
      </c>
      <c r="H16" s="49"/>
      <c r="I16" s="48">
        <f>G16+1</f>
        <v>44386</v>
      </c>
      <c r="J16" s="49"/>
      <c r="K16" s="172">
        <f>I16+1</f>
        <v>44387</v>
      </c>
      <c r="L16" s="173"/>
      <c r="M16" s="174"/>
      <c r="N16" s="174"/>
      <c r="O16" s="174"/>
      <c r="P16" s="174"/>
      <c r="Q16" s="174"/>
      <c r="R16" s="175"/>
      <c r="S16" s="176">
        <f>K16+1</f>
        <v>44388</v>
      </c>
      <c r="T16" s="177"/>
      <c r="U16" s="178"/>
      <c r="V16" s="178"/>
      <c r="W16" s="178"/>
      <c r="X16" s="178"/>
      <c r="Y16" s="178"/>
      <c r="Z16" s="349"/>
    </row>
    <row r="17" spans="1:27" s="1" customFormat="1" x14ac:dyDescent="0.25">
      <c r="A17" s="337" t="s">
        <v>439</v>
      </c>
      <c r="B17" s="168"/>
      <c r="C17" s="169"/>
      <c r="D17" s="170"/>
      <c r="E17" s="196" t="s">
        <v>571</v>
      </c>
      <c r="F17" s="197"/>
      <c r="G17" s="334" t="s">
        <v>475</v>
      </c>
      <c r="H17" s="335"/>
      <c r="I17" s="334" t="s">
        <v>475</v>
      </c>
      <c r="J17" s="335"/>
      <c r="K17" s="334" t="s">
        <v>475</v>
      </c>
      <c r="L17" s="336"/>
      <c r="M17" s="336"/>
      <c r="N17" s="336"/>
      <c r="O17" s="336"/>
      <c r="P17" s="336"/>
      <c r="Q17" s="336"/>
      <c r="R17" s="335"/>
      <c r="S17" s="334" t="s">
        <v>475</v>
      </c>
      <c r="T17" s="336"/>
      <c r="U17" s="336"/>
      <c r="V17" s="336"/>
      <c r="W17" s="336"/>
      <c r="X17" s="336"/>
      <c r="Y17" s="336"/>
      <c r="Z17" s="416"/>
    </row>
    <row r="18" spans="1:27" s="1" customFormat="1" x14ac:dyDescent="0.25">
      <c r="A18" s="337"/>
      <c r="B18" s="168"/>
      <c r="C18" s="169"/>
      <c r="D18" s="170"/>
      <c r="E18" s="169"/>
      <c r="F18" s="170"/>
      <c r="G18" s="169" t="s">
        <v>661</v>
      </c>
      <c r="H18" s="170"/>
      <c r="I18" s="196" t="s">
        <v>108</v>
      </c>
      <c r="J18" s="197"/>
      <c r="K18" s="204" t="s">
        <v>507</v>
      </c>
      <c r="L18" s="325"/>
      <c r="M18" s="325"/>
      <c r="N18" s="325"/>
      <c r="O18" s="325"/>
      <c r="P18" s="325"/>
      <c r="Q18" s="325"/>
      <c r="R18" s="205"/>
      <c r="S18" s="248" t="s">
        <v>507</v>
      </c>
      <c r="T18" s="249"/>
      <c r="U18" s="249"/>
      <c r="V18" s="249"/>
      <c r="W18" s="249"/>
      <c r="X18" s="249"/>
      <c r="Y18" s="249"/>
      <c r="Z18" s="378"/>
    </row>
    <row r="19" spans="1:27" s="1" customFormat="1" x14ac:dyDescent="0.25">
      <c r="A19" s="337"/>
      <c r="B19" s="167"/>
      <c r="C19" s="169"/>
      <c r="D19" s="170"/>
      <c r="E19" s="169"/>
      <c r="F19" s="170"/>
      <c r="G19" s="169" t="s">
        <v>662</v>
      </c>
      <c r="H19" s="170"/>
      <c r="I19" s="204" t="s">
        <v>508</v>
      </c>
      <c r="J19" s="205"/>
      <c r="K19" s="169" t="s">
        <v>663</v>
      </c>
      <c r="L19" s="171"/>
      <c r="M19" s="171"/>
      <c r="N19" s="171"/>
      <c r="O19" s="171"/>
      <c r="P19" s="171"/>
      <c r="Q19" s="171"/>
      <c r="R19" s="170"/>
      <c r="S19" s="166"/>
      <c r="T19" s="167"/>
      <c r="U19" s="167"/>
      <c r="V19" s="167"/>
      <c r="W19" s="167"/>
      <c r="X19" s="167"/>
      <c r="Y19" s="167"/>
      <c r="Z19" s="348"/>
    </row>
    <row r="20" spans="1:27" s="1" customFormat="1" x14ac:dyDescent="0.25">
      <c r="A20" s="337"/>
      <c r="B20" s="167"/>
      <c r="C20" s="169"/>
      <c r="D20" s="170"/>
      <c r="E20" s="169"/>
      <c r="F20" s="170"/>
      <c r="G20" s="169"/>
      <c r="H20" s="170"/>
      <c r="I20" s="169" t="s">
        <v>669</v>
      </c>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44389</v>
      </c>
      <c r="B22" s="93"/>
      <c r="C22" s="48">
        <f>A22+1</f>
        <v>44390</v>
      </c>
      <c r="D22" s="94"/>
      <c r="E22" s="48">
        <f>C22+1</f>
        <v>44391</v>
      </c>
      <c r="F22" s="49"/>
      <c r="G22" s="48">
        <f>E22+1</f>
        <v>44392</v>
      </c>
      <c r="H22" s="49"/>
      <c r="I22" s="48">
        <f>G22+1</f>
        <v>44393</v>
      </c>
      <c r="J22" s="49"/>
      <c r="K22" s="172">
        <f>I22+1</f>
        <v>44394</v>
      </c>
      <c r="L22" s="173"/>
      <c r="M22" s="174"/>
      <c r="N22" s="174"/>
      <c r="O22" s="174"/>
      <c r="P22" s="174"/>
      <c r="Q22" s="174"/>
      <c r="R22" s="175"/>
      <c r="S22" s="176">
        <f>K22+1</f>
        <v>44395</v>
      </c>
      <c r="T22" s="177"/>
      <c r="U22" s="178"/>
      <c r="V22" s="178"/>
      <c r="W22" s="178"/>
      <c r="X22" s="178"/>
      <c r="Y22" s="178"/>
      <c r="Z22" s="349"/>
    </row>
    <row r="23" spans="1:27" s="1" customFormat="1" x14ac:dyDescent="0.25">
      <c r="A23" s="337"/>
      <c r="B23" s="168"/>
      <c r="C23" s="169" t="s">
        <v>109</v>
      </c>
      <c r="D23" s="170"/>
      <c r="E23" s="169"/>
      <c r="F23" s="170"/>
      <c r="G23" s="334" t="s">
        <v>476</v>
      </c>
      <c r="H23" s="335"/>
      <c r="I23" s="334" t="s">
        <v>476</v>
      </c>
      <c r="J23" s="335"/>
      <c r="K23" s="334" t="s">
        <v>476</v>
      </c>
      <c r="L23" s="336"/>
      <c r="M23" s="336"/>
      <c r="N23" s="336"/>
      <c r="O23" s="336"/>
      <c r="P23" s="336"/>
      <c r="Q23" s="336"/>
      <c r="R23" s="335"/>
      <c r="S23" s="334" t="s">
        <v>476</v>
      </c>
      <c r="T23" s="336"/>
      <c r="U23" s="336"/>
      <c r="V23" s="336"/>
      <c r="W23" s="336"/>
      <c r="X23" s="336"/>
      <c r="Y23" s="336"/>
      <c r="Z23" s="416"/>
    </row>
    <row r="24" spans="1:27" s="1" customFormat="1" x14ac:dyDescent="0.25">
      <c r="A24" s="337"/>
      <c r="B24" s="167"/>
      <c r="C24" s="169"/>
      <c r="D24" s="170"/>
      <c r="E24" s="169"/>
      <c r="F24" s="170"/>
      <c r="G24" s="169" t="s">
        <v>664</v>
      </c>
      <c r="H24" s="170"/>
      <c r="I24" s="169"/>
      <c r="J24" s="170"/>
      <c r="K24" s="196" t="s">
        <v>600</v>
      </c>
      <c r="L24" s="200"/>
      <c r="M24" s="200"/>
      <c r="N24" s="200"/>
      <c r="O24" s="200"/>
      <c r="P24" s="200"/>
      <c r="Q24" s="200"/>
      <c r="R24" s="197"/>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44396</v>
      </c>
      <c r="B28" s="29"/>
      <c r="C28" s="48">
        <f>A28+1</f>
        <v>44397</v>
      </c>
      <c r="D28" s="49"/>
      <c r="E28" s="48">
        <f>C28+1</f>
        <v>44398</v>
      </c>
      <c r="F28" s="49"/>
      <c r="G28" s="48">
        <f>E28+1</f>
        <v>44399</v>
      </c>
      <c r="H28" s="49"/>
      <c r="I28" s="48">
        <f>G28+1</f>
        <v>44400</v>
      </c>
      <c r="J28" s="49"/>
      <c r="K28" s="172">
        <f>I28+1</f>
        <v>44401</v>
      </c>
      <c r="L28" s="173"/>
      <c r="M28" s="174"/>
      <c r="N28" s="174"/>
      <c r="O28" s="174"/>
      <c r="P28" s="174"/>
      <c r="Q28" s="174"/>
      <c r="R28" s="175"/>
      <c r="S28" s="176">
        <f>K28+1</f>
        <v>44402</v>
      </c>
      <c r="T28" s="177"/>
      <c r="U28" s="178"/>
      <c r="V28" s="178"/>
      <c r="W28" s="178"/>
      <c r="X28" s="178"/>
      <c r="Y28" s="178"/>
      <c r="Z28" s="349"/>
    </row>
    <row r="29" spans="1:27" s="1" customFormat="1" x14ac:dyDescent="0.25">
      <c r="A29" s="337"/>
      <c r="B29" s="167"/>
      <c r="C29" s="169" t="s">
        <v>110</v>
      </c>
      <c r="D29" s="170"/>
      <c r="E29" s="169"/>
      <c r="F29" s="170"/>
      <c r="G29" s="169" t="s">
        <v>665</v>
      </c>
      <c r="H29" s="170"/>
      <c r="I29" s="169" t="s">
        <v>435</v>
      </c>
      <c r="J29" s="170"/>
      <c r="K29" s="334" t="s">
        <v>477</v>
      </c>
      <c r="L29" s="336"/>
      <c r="M29" s="336"/>
      <c r="N29" s="336"/>
      <c r="O29" s="336"/>
      <c r="P29" s="336"/>
      <c r="Q29" s="336"/>
      <c r="R29" s="335"/>
      <c r="S29" s="334" t="s">
        <v>477</v>
      </c>
      <c r="T29" s="336"/>
      <c r="U29" s="336"/>
      <c r="V29" s="336"/>
      <c r="W29" s="336"/>
      <c r="X29" s="336"/>
      <c r="Y29" s="336"/>
      <c r="Z29" s="416"/>
    </row>
    <row r="30" spans="1:27" s="1" customFormat="1" x14ac:dyDescent="0.25">
      <c r="A30" s="337"/>
      <c r="B30" s="167"/>
      <c r="C30" s="169"/>
      <c r="D30" s="170"/>
      <c r="E30" s="186"/>
      <c r="F30" s="188"/>
      <c r="G30" s="169"/>
      <c r="H30" s="170"/>
      <c r="I30" s="334" t="s">
        <v>477</v>
      </c>
      <c r="J30" s="335"/>
      <c r="K30" s="169"/>
      <c r="L30" s="171"/>
      <c r="M30" s="171"/>
      <c r="N30" s="171"/>
      <c r="O30" s="171"/>
      <c r="P30" s="171"/>
      <c r="Q30" s="171"/>
      <c r="R30" s="170"/>
      <c r="S30" s="166" t="s">
        <v>666</v>
      </c>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44403</v>
      </c>
      <c r="B34" s="29"/>
      <c r="C34" s="48">
        <f>A34+1</f>
        <v>44404</v>
      </c>
      <c r="D34" s="49"/>
      <c r="E34" s="48">
        <f>C34+1</f>
        <v>44405</v>
      </c>
      <c r="F34" s="49"/>
      <c r="G34" s="48">
        <f>E34+1</f>
        <v>44406</v>
      </c>
      <c r="H34" s="49"/>
      <c r="I34" s="48">
        <f>G34+1</f>
        <v>44407</v>
      </c>
      <c r="J34" s="49"/>
      <c r="K34" s="172">
        <f>I34+1</f>
        <v>44408</v>
      </c>
      <c r="L34" s="173"/>
      <c r="M34" s="174"/>
      <c r="N34" s="174"/>
      <c r="O34" s="174"/>
      <c r="P34" s="174"/>
      <c r="Q34" s="174"/>
      <c r="R34" s="175"/>
      <c r="S34" s="176">
        <f>K34+1</f>
        <v>44409</v>
      </c>
      <c r="T34" s="177"/>
      <c r="U34" s="178"/>
      <c r="V34" s="178"/>
      <c r="W34" s="178"/>
      <c r="X34" s="178"/>
      <c r="Y34" s="178"/>
      <c r="Z34" s="349"/>
    </row>
    <row r="35" spans="1:27" s="1" customFormat="1" x14ac:dyDescent="0.25">
      <c r="A35" s="417" t="s">
        <v>477</v>
      </c>
      <c r="B35" s="335"/>
      <c r="C35" s="334" t="s">
        <v>477</v>
      </c>
      <c r="D35" s="335"/>
      <c r="E35" s="334" t="s">
        <v>477</v>
      </c>
      <c r="F35" s="335"/>
      <c r="G35" s="334" t="s">
        <v>477</v>
      </c>
      <c r="H35" s="335"/>
      <c r="I35" s="334" t="s">
        <v>477</v>
      </c>
      <c r="J35" s="335"/>
      <c r="K35" s="334" t="s">
        <v>477</v>
      </c>
      <c r="L35" s="336"/>
      <c r="M35" s="336"/>
      <c r="N35" s="336"/>
      <c r="O35" s="336"/>
      <c r="P35" s="336"/>
      <c r="Q35" s="336"/>
      <c r="R35" s="335"/>
      <c r="S35" s="334" t="s">
        <v>477</v>
      </c>
      <c r="T35" s="336"/>
      <c r="U35" s="336"/>
      <c r="V35" s="336"/>
      <c r="W35" s="336"/>
      <c r="X35" s="336"/>
      <c r="Y35" s="336"/>
      <c r="Z35" s="416"/>
    </row>
    <row r="36" spans="1:27" s="1" customFormat="1" x14ac:dyDescent="0.25">
      <c r="A36" s="337"/>
      <c r="B36" s="167"/>
      <c r="C36" s="169" t="s">
        <v>670</v>
      </c>
      <c r="D36" s="170"/>
      <c r="E36" s="169"/>
      <c r="F36" s="170"/>
      <c r="G36" s="169"/>
      <c r="H36" s="170"/>
      <c r="I36" s="334" t="s">
        <v>490</v>
      </c>
      <c r="J36" s="335"/>
      <c r="K36" s="334" t="s">
        <v>490</v>
      </c>
      <c r="L36" s="336"/>
      <c r="M36" s="336"/>
      <c r="N36" s="336"/>
      <c r="O36" s="336"/>
      <c r="P36" s="336"/>
      <c r="Q36" s="336"/>
      <c r="R36" s="335"/>
      <c r="S36" s="334" t="s">
        <v>490</v>
      </c>
      <c r="T36" s="336"/>
      <c r="U36" s="336"/>
      <c r="V36" s="336"/>
      <c r="W36" s="336"/>
      <c r="X36" s="336"/>
      <c r="Y36" s="336"/>
      <c r="Z36" s="416"/>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44410</v>
      </c>
      <c r="B40" s="29"/>
      <c r="C40" s="48">
        <f>A40+1</f>
        <v>44411</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417" t="s">
        <v>477</v>
      </c>
      <c r="B41" s="336"/>
      <c r="C41" s="334" t="s">
        <v>477</v>
      </c>
      <c r="D41" s="336"/>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4" t="s">
        <v>384</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5" t="s">
        <v>483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86" t="s">
        <v>385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t="s">
        <v>585</v>
      </c>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263" priority="3">
      <formula>MONTH(A10)&lt;&gt;MONTH($A$1)</formula>
    </cfRule>
    <cfRule type="expression" dxfId="262" priority="4">
      <formula>OR(WEEKDAY(A10,1)=1,WEEKDAY(A10,1)=7)</formula>
    </cfRule>
  </conditionalFormatting>
  <conditionalFormatting sqref="I10 I16 I22 I28 I34">
    <cfRule type="expression" dxfId="261" priority="1">
      <formula>MONTH(I10)&lt;&gt;MONTH($A$1)</formula>
    </cfRule>
    <cfRule type="expression" dxfId="260" priority="2">
      <formula>OR(WEEKDAY(I10,1)=1,WEEKDAY(I10,1)=7)</formula>
    </cfRule>
  </conditionalFormatting>
  <hyperlinks>
    <hyperlink ref="K45" r:id="rId1" xr:uid="{EDED557B-C555-4754-9148-E74D5B2F108A}"/>
    <hyperlink ref="K44:Z44" r:id="rId2" display="Calendar Templates by Vertex42" xr:uid="{392605C4-DB63-4C7F-AC39-AE8A14E53836}"/>
    <hyperlink ref="K45:Z45" r:id="rId3" display="https://www.vertex42.com/calendars/" xr:uid="{3DB36BA1-6457-4840-B779-1B9677EEDC32}"/>
  </hyperlinks>
  <printOptions horizontalCentered="1" verticalCentered="1"/>
  <pageMargins left="0.23622047244094491" right="0.23622047244094491" top="0.74803149606299213" bottom="0.74803149606299213" header="0.31496062992125984" footer="0.31496062992125984"/>
  <pageSetup paperSize="9" scale="82" orientation="landscape"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9662-BFCE-4C7C-8906-28DFD1148A93}">
  <sheetPr>
    <pageSetUpPr fitToPage="1"/>
  </sheetPr>
  <dimension ref="A1:AA46"/>
  <sheetViews>
    <sheetView topLeftCell="A23" zoomScale="120" zoomScaleNormal="120" workbookViewId="0">
      <selection activeCell="K30" sqref="K30:R30"/>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44409</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44403</v>
      </c>
      <c r="B9" s="164"/>
      <c r="C9" s="164">
        <f>C10</f>
        <v>44404</v>
      </c>
      <c r="D9" s="164"/>
      <c r="E9" s="164">
        <f>E10</f>
        <v>44405</v>
      </c>
      <c r="F9" s="164"/>
      <c r="G9" s="164">
        <f>G10</f>
        <v>44406</v>
      </c>
      <c r="H9" s="164"/>
      <c r="I9" s="164">
        <f>I10</f>
        <v>44407</v>
      </c>
      <c r="J9" s="164"/>
      <c r="K9" s="164">
        <f>K10</f>
        <v>44408</v>
      </c>
      <c r="L9" s="164"/>
      <c r="M9" s="164"/>
      <c r="N9" s="164"/>
      <c r="O9" s="164"/>
      <c r="P9" s="164"/>
      <c r="Q9" s="164"/>
      <c r="R9" s="164"/>
      <c r="S9" s="164">
        <f>S10</f>
        <v>44409</v>
      </c>
      <c r="T9" s="164"/>
      <c r="U9" s="164"/>
      <c r="V9" s="164"/>
      <c r="W9" s="164"/>
      <c r="X9" s="164"/>
      <c r="Y9" s="164"/>
      <c r="Z9" s="165"/>
    </row>
    <row r="10" spans="1:27" s="1" customFormat="1" ht="18.5" x14ac:dyDescent="0.25">
      <c r="A10" s="95">
        <f>$A$1-(WEEKDAY($A$1,1)-(start_day-1))-IF((WEEKDAY($A$1,1)-(start_day-1))&lt;=0,7,0)+1</f>
        <v>44403</v>
      </c>
      <c r="B10" s="29"/>
      <c r="C10" s="48">
        <f>A10+1</f>
        <v>44404</v>
      </c>
      <c r="D10" s="49"/>
      <c r="E10" s="48">
        <f>C10+1</f>
        <v>44405</v>
      </c>
      <c r="F10" s="49"/>
      <c r="G10" s="48">
        <f>E10+1</f>
        <v>44406</v>
      </c>
      <c r="H10" s="49"/>
      <c r="I10" s="48">
        <f>G10+1</f>
        <v>44407</v>
      </c>
      <c r="J10" s="49"/>
      <c r="K10" s="172">
        <f>I10+1</f>
        <v>44408</v>
      </c>
      <c r="L10" s="173"/>
      <c r="M10" s="174"/>
      <c r="N10" s="174"/>
      <c r="O10" s="174"/>
      <c r="P10" s="174"/>
      <c r="Q10" s="174"/>
      <c r="R10" s="175"/>
      <c r="S10" s="176">
        <f>K10+1</f>
        <v>44409</v>
      </c>
      <c r="T10" s="177"/>
      <c r="U10" s="178"/>
      <c r="V10" s="178"/>
      <c r="W10" s="178"/>
      <c r="X10" s="178"/>
      <c r="Y10" s="178"/>
      <c r="Z10" s="349"/>
    </row>
    <row r="11" spans="1:27" s="1" customFormat="1" x14ac:dyDescent="0.25">
      <c r="A11" s="417" t="s">
        <v>477</v>
      </c>
      <c r="B11" s="336"/>
      <c r="C11" s="334" t="s">
        <v>477</v>
      </c>
      <c r="D11" s="336"/>
      <c r="E11" s="334" t="s">
        <v>477</v>
      </c>
      <c r="F11" s="336"/>
      <c r="G11" s="334" t="s">
        <v>477</v>
      </c>
      <c r="H11" s="336"/>
      <c r="I11" s="334" t="s">
        <v>477</v>
      </c>
      <c r="J11" s="336"/>
      <c r="K11" s="326" t="s">
        <v>477</v>
      </c>
      <c r="L11" s="327"/>
      <c r="M11" s="327"/>
      <c r="N11" s="327"/>
      <c r="O11" s="327"/>
      <c r="P11" s="327"/>
      <c r="Q11" s="327"/>
      <c r="R11" s="328"/>
      <c r="S11" s="326" t="s">
        <v>477</v>
      </c>
      <c r="T11" s="327"/>
      <c r="U11" s="327"/>
      <c r="V11" s="327"/>
      <c r="W11" s="327"/>
      <c r="X11" s="327"/>
      <c r="Y11" s="327"/>
      <c r="Z11" s="359"/>
    </row>
    <row r="12" spans="1:27" s="1" customFormat="1" x14ac:dyDescent="0.25">
      <c r="A12" s="337"/>
      <c r="B12" s="167"/>
      <c r="C12" s="169"/>
      <c r="D12" s="170"/>
      <c r="E12" s="169"/>
      <c r="F12" s="170"/>
      <c r="G12" s="169"/>
      <c r="H12" s="170"/>
      <c r="I12" s="334" t="s">
        <v>478</v>
      </c>
      <c r="J12" s="335"/>
      <c r="K12" s="334" t="s">
        <v>478</v>
      </c>
      <c r="L12" s="336"/>
      <c r="M12" s="336"/>
      <c r="N12" s="336"/>
      <c r="O12" s="336"/>
      <c r="P12" s="336"/>
      <c r="Q12" s="336"/>
      <c r="R12" s="335"/>
      <c r="S12" s="334" t="s">
        <v>478</v>
      </c>
      <c r="T12" s="336"/>
      <c r="U12" s="336"/>
      <c r="V12" s="336"/>
      <c r="W12" s="336"/>
      <c r="X12" s="336"/>
      <c r="Y12" s="336"/>
      <c r="Z12" s="416"/>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44410</v>
      </c>
      <c r="B16" s="29"/>
      <c r="C16" s="48">
        <f>A16+1</f>
        <v>44411</v>
      </c>
      <c r="D16" s="49"/>
      <c r="E16" s="48">
        <f>C16+1</f>
        <v>44412</v>
      </c>
      <c r="F16" s="49"/>
      <c r="G16" s="48">
        <f>E16+1</f>
        <v>44413</v>
      </c>
      <c r="H16" s="49"/>
      <c r="I16" s="48">
        <f>G16+1</f>
        <v>44414</v>
      </c>
      <c r="J16" s="49"/>
      <c r="K16" s="172">
        <f>I16+1</f>
        <v>44415</v>
      </c>
      <c r="L16" s="173"/>
      <c r="M16" s="174"/>
      <c r="N16" s="174"/>
      <c r="O16" s="174"/>
      <c r="P16" s="174"/>
      <c r="Q16" s="174"/>
      <c r="R16" s="175"/>
      <c r="S16" s="176">
        <f>K16+1</f>
        <v>44416</v>
      </c>
      <c r="T16" s="177"/>
      <c r="U16" s="178"/>
      <c r="V16" s="178"/>
      <c r="W16" s="178"/>
      <c r="X16" s="178"/>
      <c r="Y16" s="178"/>
      <c r="Z16" s="349"/>
    </row>
    <row r="17" spans="1:27" s="1" customFormat="1" x14ac:dyDescent="0.25">
      <c r="A17" s="417" t="s">
        <v>477</v>
      </c>
      <c r="B17" s="336"/>
      <c r="C17" s="334" t="s">
        <v>477</v>
      </c>
      <c r="D17" s="336"/>
      <c r="E17" s="334" t="s">
        <v>477</v>
      </c>
      <c r="F17" s="336"/>
      <c r="G17" s="334" t="s">
        <v>477</v>
      </c>
      <c r="H17" s="336"/>
      <c r="I17" s="334" t="s">
        <v>477</v>
      </c>
      <c r="J17" s="336"/>
      <c r="K17" s="334" t="s">
        <v>477</v>
      </c>
      <c r="L17" s="336"/>
      <c r="M17" s="336"/>
      <c r="N17" s="336"/>
      <c r="O17" s="336"/>
      <c r="P17" s="336"/>
      <c r="Q17" s="336"/>
      <c r="R17" s="335"/>
      <c r="S17" s="334" t="s">
        <v>477</v>
      </c>
      <c r="T17" s="336"/>
      <c r="U17" s="336"/>
      <c r="V17" s="336"/>
      <c r="W17" s="336"/>
      <c r="X17" s="336"/>
      <c r="Y17" s="336"/>
      <c r="Z17" s="416"/>
    </row>
    <row r="18" spans="1:27" s="1" customFormat="1" x14ac:dyDescent="0.25">
      <c r="A18" s="337"/>
      <c r="B18" s="167"/>
      <c r="C18" s="169" t="s">
        <v>516</v>
      </c>
      <c r="D18" s="170"/>
      <c r="E18" s="204" t="s">
        <v>441</v>
      </c>
      <c r="F18" s="205"/>
      <c r="G18" s="169"/>
      <c r="H18" s="170"/>
      <c r="I18" s="204"/>
      <c r="J18" s="205"/>
      <c r="K18" s="204" t="s">
        <v>442</v>
      </c>
      <c r="L18" s="325"/>
      <c r="M18" s="325"/>
      <c r="N18" s="325"/>
      <c r="O18" s="325"/>
      <c r="P18" s="325"/>
      <c r="Q18" s="325"/>
      <c r="R18" s="205"/>
      <c r="S18" s="248" t="s">
        <v>442</v>
      </c>
      <c r="T18" s="249"/>
      <c r="U18" s="249"/>
      <c r="V18" s="249"/>
      <c r="W18" s="249"/>
      <c r="X18" s="249"/>
      <c r="Y18" s="249"/>
      <c r="Z18" s="378"/>
    </row>
    <row r="19" spans="1:27" s="1" customFormat="1" x14ac:dyDescent="0.25">
      <c r="A19" s="337"/>
      <c r="B19" s="167"/>
      <c r="C19" s="169"/>
      <c r="D19" s="170"/>
      <c r="E19" s="169" t="s">
        <v>440</v>
      </c>
      <c r="F19" s="170"/>
      <c r="G19" s="169"/>
      <c r="H19" s="170"/>
      <c r="I19" s="196" t="s">
        <v>135</v>
      </c>
      <c r="J19" s="197"/>
      <c r="K19" s="204" t="s">
        <v>584</v>
      </c>
      <c r="L19" s="325"/>
      <c r="M19" s="325"/>
      <c r="N19" s="325"/>
      <c r="O19" s="325"/>
      <c r="P19" s="325"/>
      <c r="Q19" s="325"/>
      <c r="R19" s="205"/>
      <c r="S19" s="248" t="s">
        <v>584</v>
      </c>
      <c r="T19" s="249"/>
      <c r="U19" s="249"/>
      <c r="V19" s="249"/>
      <c r="W19" s="249"/>
      <c r="X19" s="249"/>
      <c r="Y19" s="249"/>
      <c r="Z19" s="37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44417</v>
      </c>
      <c r="B22" s="29"/>
      <c r="C22" s="48">
        <f>A22+1</f>
        <v>44418</v>
      </c>
      <c r="D22" s="49"/>
      <c r="E22" s="48">
        <f>C22+1</f>
        <v>44419</v>
      </c>
      <c r="F22" s="49"/>
      <c r="G22" s="48">
        <f>E22+1</f>
        <v>44420</v>
      </c>
      <c r="H22" s="49"/>
      <c r="I22" s="48">
        <f>G22+1</f>
        <v>44421</v>
      </c>
      <c r="J22" s="49"/>
      <c r="K22" s="172">
        <f>I22+1</f>
        <v>44422</v>
      </c>
      <c r="L22" s="173"/>
      <c r="M22" s="174"/>
      <c r="N22" s="174"/>
      <c r="O22" s="174"/>
      <c r="P22" s="174"/>
      <c r="Q22" s="174"/>
      <c r="R22" s="175"/>
      <c r="S22" s="176">
        <f>K22+1</f>
        <v>44423</v>
      </c>
      <c r="T22" s="177"/>
      <c r="U22" s="178"/>
      <c r="V22" s="178"/>
      <c r="W22" s="178"/>
      <c r="X22" s="178"/>
      <c r="Y22" s="178"/>
      <c r="Z22" s="349"/>
    </row>
    <row r="23" spans="1:27" s="1" customFormat="1" x14ac:dyDescent="0.25">
      <c r="A23" s="350" t="s">
        <v>354</v>
      </c>
      <c r="B23" s="199"/>
      <c r="C23" s="169"/>
      <c r="D23" s="170"/>
      <c r="E23" s="169" t="s">
        <v>42</v>
      </c>
      <c r="F23" s="170"/>
      <c r="G23" s="414"/>
      <c r="H23" s="415"/>
      <c r="I23" s="409" t="s">
        <v>480</v>
      </c>
      <c r="J23" s="410"/>
      <c r="K23" s="409" t="s">
        <v>480</v>
      </c>
      <c r="L23" s="418"/>
      <c r="M23" s="418"/>
      <c r="N23" s="418"/>
      <c r="O23" s="418"/>
      <c r="P23" s="418"/>
      <c r="Q23" s="418"/>
      <c r="R23" s="410"/>
      <c r="S23" s="409" t="s">
        <v>480</v>
      </c>
      <c r="T23" s="418"/>
      <c r="U23" s="418"/>
      <c r="V23" s="418"/>
      <c r="W23" s="418"/>
      <c r="X23" s="418"/>
      <c r="Y23" s="418"/>
      <c r="Z23" s="419"/>
    </row>
    <row r="24" spans="1:27" s="1" customFormat="1" x14ac:dyDescent="0.25">
      <c r="A24" s="420" t="s">
        <v>667</v>
      </c>
      <c r="B24" s="372"/>
      <c r="C24" s="371" t="s">
        <v>667</v>
      </c>
      <c r="D24" s="373"/>
      <c r="E24" s="196" t="s">
        <v>363</v>
      </c>
      <c r="F24" s="197"/>
      <c r="G24" s="169"/>
      <c r="H24" s="170"/>
      <c r="I24" s="169" t="s">
        <v>673</v>
      </c>
      <c r="J24" s="170"/>
      <c r="K24" s="196" t="s">
        <v>364</v>
      </c>
      <c r="L24" s="200"/>
      <c r="M24" s="200"/>
      <c r="N24" s="200"/>
      <c r="O24" s="200"/>
      <c r="P24" s="200"/>
      <c r="Q24" s="200"/>
      <c r="R24" s="197"/>
      <c r="S24" s="198" t="s">
        <v>353</v>
      </c>
      <c r="T24" s="199"/>
      <c r="U24" s="199"/>
      <c r="V24" s="199"/>
      <c r="W24" s="199"/>
      <c r="X24" s="199"/>
      <c r="Y24" s="199"/>
      <c r="Z24" s="383"/>
    </row>
    <row r="25" spans="1:27" s="1" customFormat="1" x14ac:dyDescent="0.25">
      <c r="A25" s="337"/>
      <c r="B25" s="167"/>
      <c r="C25" s="169"/>
      <c r="D25" s="170"/>
      <c r="E25" s="371" t="s">
        <v>667</v>
      </c>
      <c r="F25" s="373"/>
      <c r="G25" s="169"/>
      <c r="H25" s="170"/>
      <c r="I25" s="169"/>
      <c r="J25" s="170"/>
      <c r="K25" s="390" t="s">
        <v>671</v>
      </c>
      <c r="L25" s="396"/>
      <c r="M25" s="396"/>
      <c r="N25" s="396"/>
      <c r="O25" s="396"/>
      <c r="P25" s="396"/>
      <c r="Q25" s="396"/>
      <c r="R25" s="391"/>
      <c r="S25" s="201" t="s">
        <v>671</v>
      </c>
      <c r="T25" s="202"/>
      <c r="U25" s="202"/>
      <c r="V25" s="202"/>
      <c r="W25" s="202"/>
      <c r="X25" s="202"/>
      <c r="Y25" s="202"/>
      <c r="Z25" s="397"/>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t="s">
        <v>674</v>
      </c>
      <c r="T26" s="167"/>
      <c r="U26" s="167"/>
      <c r="V26" s="167"/>
      <c r="W26" s="167"/>
      <c r="X26" s="167"/>
      <c r="Y26" s="167"/>
      <c r="Z26" s="348"/>
    </row>
    <row r="27" spans="1:27" s="2" customFormat="1" x14ac:dyDescent="0.25">
      <c r="A27" s="351" t="s">
        <v>536</v>
      </c>
      <c r="B27" s="352"/>
      <c r="C27" s="183"/>
      <c r="D27" s="184"/>
      <c r="E27" s="382" t="s">
        <v>536</v>
      </c>
      <c r="F27" s="352"/>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44424</v>
      </c>
      <c r="B28" s="29"/>
      <c r="C28" s="48">
        <f>A28+1</f>
        <v>44425</v>
      </c>
      <c r="D28" s="49"/>
      <c r="E28" s="48">
        <f>C28+1</f>
        <v>44426</v>
      </c>
      <c r="F28" s="49"/>
      <c r="G28" s="48">
        <f>E28+1</f>
        <v>44427</v>
      </c>
      <c r="H28" s="49"/>
      <c r="I28" s="48">
        <f>G28+1</f>
        <v>44428</v>
      </c>
      <c r="J28" s="49"/>
      <c r="K28" s="172">
        <f>I28+1</f>
        <v>44429</v>
      </c>
      <c r="L28" s="173"/>
      <c r="M28" s="174"/>
      <c r="N28" s="174"/>
      <c r="O28" s="174"/>
      <c r="P28" s="174"/>
      <c r="Q28" s="174"/>
      <c r="R28" s="175"/>
      <c r="S28" s="176">
        <f>K28+1</f>
        <v>44430</v>
      </c>
      <c r="T28" s="177"/>
      <c r="U28" s="178"/>
      <c r="V28" s="178"/>
      <c r="W28" s="178"/>
      <c r="X28" s="178"/>
      <c r="Y28" s="178"/>
      <c r="Z28" s="349"/>
    </row>
    <row r="29" spans="1:27" s="1" customFormat="1" x14ac:dyDescent="0.25">
      <c r="A29" s="337" t="s">
        <v>443</v>
      </c>
      <c r="B29" s="167"/>
      <c r="C29" s="334" t="s">
        <v>479</v>
      </c>
      <c r="D29" s="335"/>
      <c r="E29" s="334" t="s">
        <v>479</v>
      </c>
      <c r="F29" s="335"/>
      <c r="G29" s="334" t="s">
        <v>479</v>
      </c>
      <c r="H29" s="335"/>
      <c r="I29" s="334" t="s">
        <v>479</v>
      </c>
      <c r="J29" s="335"/>
      <c r="K29" s="334" t="s">
        <v>479</v>
      </c>
      <c r="L29" s="336"/>
      <c r="M29" s="336"/>
      <c r="N29" s="336"/>
      <c r="O29" s="336"/>
      <c r="P29" s="336"/>
      <c r="Q29" s="336"/>
      <c r="R29" s="335"/>
      <c r="S29" s="334" t="s">
        <v>479</v>
      </c>
      <c r="T29" s="336"/>
      <c r="U29" s="336"/>
      <c r="V29" s="336"/>
      <c r="W29" s="336"/>
      <c r="X29" s="336"/>
      <c r="Y29" s="336"/>
      <c r="Z29" s="416"/>
    </row>
    <row r="30" spans="1:27" s="1" customFormat="1" x14ac:dyDescent="0.25">
      <c r="A30" s="337"/>
      <c r="B30" s="167"/>
      <c r="C30" s="169" t="s">
        <v>515</v>
      </c>
      <c r="D30" s="170"/>
      <c r="E30" s="169" t="s">
        <v>498</v>
      </c>
      <c r="F30" s="170"/>
      <c r="G30" s="169" t="s">
        <v>444</v>
      </c>
      <c r="H30" s="170"/>
      <c r="I30" s="196" t="s">
        <v>93</v>
      </c>
      <c r="J30" s="197"/>
      <c r="K30" s="186" t="s">
        <v>445</v>
      </c>
      <c r="L30" s="187"/>
      <c r="M30" s="187"/>
      <c r="N30" s="187"/>
      <c r="O30" s="187"/>
      <c r="P30" s="187"/>
      <c r="Q30" s="187"/>
      <c r="R30" s="188"/>
      <c r="S30" s="198" t="s">
        <v>366</v>
      </c>
      <c r="T30" s="199"/>
      <c r="U30" s="199"/>
      <c r="V30" s="199"/>
      <c r="W30" s="199"/>
      <c r="X30" s="199"/>
      <c r="Y30" s="199"/>
      <c r="Z30" s="383"/>
    </row>
    <row r="31" spans="1:27" s="1" customFormat="1" x14ac:dyDescent="0.25">
      <c r="A31" s="337"/>
      <c r="B31" s="167"/>
      <c r="C31" s="169"/>
      <c r="D31" s="170"/>
      <c r="E31" s="196" t="s">
        <v>570</v>
      </c>
      <c r="F31" s="197"/>
      <c r="G31" s="196" t="s">
        <v>119</v>
      </c>
      <c r="H31" s="197"/>
      <c r="I31" s="204" t="s">
        <v>149</v>
      </c>
      <c r="J31" s="205"/>
      <c r="K31" s="196" t="s">
        <v>365</v>
      </c>
      <c r="L31" s="200"/>
      <c r="M31" s="200"/>
      <c r="N31" s="200"/>
      <c r="O31" s="200"/>
      <c r="P31" s="200"/>
      <c r="Q31" s="200"/>
      <c r="R31" s="197"/>
      <c r="S31" s="248" t="s">
        <v>149</v>
      </c>
      <c r="T31" s="249"/>
      <c r="U31" s="249"/>
      <c r="V31" s="249"/>
      <c r="W31" s="249"/>
      <c r="X31" s="249"/>
      <c r="Y31" s="249"/>
      <c r="Z31" s="378"/>
    </row>
    <row r="32" spans="1:27" s="1" customFormat="1" x14ac:dyDescent="0.25">
      <c r="A32" s="337"/>
      <c r="B32" s="167"/>
      <c r="C32" s="169"/>
      <c r="D32" s="170"/>
      <c r="E32" s="204" t="s">
        <v>438</v>
      </c>
      <c r="F32" s="205"/>
      <c r="G32" s="169" t="s">
        <v>675</v>
      </c>
      <c r="H32" s="170"/>
      <c r="I32" s="169"/>
      <c r="J32" s="170"/>
      <c r="K32" s="204" t="s">
        <v>149</v>
      </c>
      <c r="L32" s="325"/>
      <c r="M32" s="325"/>
      <c r="N32" s="325"/>
      <c r="O32" s="325"/>
      <c r="P32" s="325"/>
      <c r="Q32" s="325"/>
      <c r="R32" s="205"/>
      <c r="S32" s="193" t="s">
        <v>500</v>
      </c>
      <c r="T32" s="194"/>
      <c r="U32" s="194"/>
      <c r="V32" s="194"/>
      <c r="W32" s="194"/>
      <c r="X32" s="194"/>
      <c r="Y32" s="194"/>
      <c r="Z32" s="389"/>
    </row>
    <row r="33" spans="1:27" s="2" customFormat="1" x14ac:dyDescent="0.25">
      <c r="A33" s="347"/>
      <c r="B33" s="181"/>
      <c r="C33" s="183"/>
      <c r="D33" s="184"/>
      <c r="E33" s="183"/>
      <c r="F33" s="184"/>
      <c r="G33" s="183"/>
      <c r="H33" s="184"/>
      <c r="I33" s="183"/>
      <c r="J33" s="184"/>
      <c r="K33" s="422"/>
      <c r="L33" s="423"/>
      <c r="M33" s="423"/>
      <c r="N33" s="423"/>
      <c r="O33" s="423"/>
      <c r="P33" s="423"/>
      <c r="Q33" s="423"/>
      <c r="R33" s="424"/>
      <c r="S33" s="309" t="s">
        <v>246</v>
      </c>
      <c r="T33" s="310"/>
      <c r="U33" s="310"/>
      <c r="V33" s="310"/>
      <c r="W33" s="310"/>
      <c r="X33" s="310"/>
      <c r="Y33" s="310"/>
      <c r="Z33" s="421"/>
      <c r="AA33" s="1"/>
    </row>
    <row r="34" spans="1:27" s="1" customFormat="1" ht="18.5" x14ac:dyDescent="0.25">
      <c r="A34" s="95">
        <f>S28+1</f>
        <v>44431</v>
      </c>
      <c r="B34" s="29"/>
      <c r="C34" s="48">
        <f>A34+1</f>
        <v>44432</v>
      </c>
      <c r="D34" s="49"/>
      <c r="E34" s="48">
        <f>C34+1</f>
        <v>44433</v>
      </c>
      <c r="F34" s="49"/>
      <c r="G34" s="48">
        <f>E34+1</f>
        <v>44434</v>
      </c>
      <c r="H34" s="49"/>
      <c r="I34" s="48">
        <f>G34+1</f>
        <v>44435</v>
      </c>
      <c r="J34" s="49"/>
      <c r="K34" s="172">
        <f>I34+1</f>
        <v>44436</v>
      </c>
      <c r="L34" s="173"/>
      <c r="M34" s="174"/>
      <c r="N34" s="174"/>
      <c r="O34" s="174"/>
      <c r="P34" s="174"/>
      <c r="Q34" s="174"/>
      <c r="R34" s="175"/>
      <c r="S34" s="176">
        <f>K34+1</f>
        <v>44437</v>
      </c>
      <c r="T34" s="177"/>
      <c r="U34" s="178"/>
      <c r="V34" s="178"/>
      <c r="W34" s="178"/>
      <c r="X34" s="178"/>
      <c r="Y34" s="178"/>
      <c r="Z34" s="349"/>
    </row>
    <row r="35" spans="1:27" s="1" customFormat="1" x14ac:dyDescent="0.25">
      <c r="A35" s="337" t="s">
        <v>446</v>
      </c>
      <c r="B35" s="167"/>
      <c r="C35" s="169" t="s">
        <v>447</v>
      </c>
      <c r="D35" s="170"/>
      <c r="E35" s="169" t="s">
        <v>448</v>
      </c>
      <c r="F35" s="170"/>
      <c r="G35" s="334" t="s">
        <v>481</v>
      </c>
      <c r="H35" s="335"/>
      <c r="I35" s="169" t="s">
        <v>449</v>
      </c>
      <c r="J35" s="170"/>
      <c r="K35" s="334" t="s">
        <v>481</v>
      </c>
      <c r="L35" s="336"/>
      <c r="M35" s="336"/>
      <c r="N35" s="336"/>
      <c r="O35" s="336"/>
      <c r="P35" s="336"/>
      <c r="Q35" s="336"/>
      <c r="R35" s="335"/>
      <c r="S35" s="334" t="s">
        <v>481</v>
      </c>
      <c r="T35" s="336"/>
      <c r="U35" s="336"/>
      <c r="V35" s="336"/>
      <c r="W35" s="336"/>
      <c r="X35" s="336"/>
      <c r="Y35" s="336"/>
      <c r="Z35" s="416"/>
    </row>
    <row r="36" spans="1:27" s="1" customFormat="1" x14ac:dyDescent="0.25">
      <c r="A36" s="350" t="s">
        <v>354</v>
      </c>
      <c r="B36" s="199"/>
      <c r="C36" s="334" t="s">
        <v>481</v>
      </c>
      <c r="D36" s="335"/>
      <c r="E36" s="196" t="s">
        <v>367</v>
      </c>
      <c r="F36" s="197"/>
      <c r="G36" s="334" t="s">
        <v>43</v>
      </c>
      <c r="H36" s="335"/>
      <c r="I36" s="334" t="s">
        <v>481</v>
      </c>
      <c r="J36" s="335"/>
      <c r="K36" s="367" t="s">
        <v>43</v>
      </c>
      <c r="L36" s="368"/>
      <c r="M36" s="368"/>
      <c r="N36" s="368"/>
      <c r="O36" s="368"/>
      <c r="P36" s="368"/>
      <c r="Q36" s="368"/>
      <c r="R36" s="370"/>
      <c r="S36" s="367" t="s">
        <v>43</v>
      </c>
      <c r="T36" s="368"/>
      <c r="U36" s="368"/>
      <c r="V36" s="368"/>
      <c r="W36" s="368"/>
      <c r="X36" s="368"/>
      <c r="Y36" s="368"/>
      <c r="Z36" s="369"/>
    </row>
    <row r="37" spans="1:27" s="1" customFormat="1" x14ac:dyDescent="0.25">
      <c r="A37" s="337"/>
      <c r="B37" s="167"/>
      <c r="C37" s="169"/>
      <c r="D37" s="170"/>
      <c r="E37" s="334" t="s">
        <v>481</v>
      </c>
      <c r="F37" s="335"/>
      <c r="G37" s="169"/>
      <c r="H37" s="170"/>
      <c r="I37" s="367" t="s">
        <v>43</v>
      </c>
      <c r="J37" s="370"/>
      <c r="K37" s="334" t="s">
        <v>482</v>
      </c>
      <c r="L37" s="336"/>
      <c r="M37" s="336"/>
      <c r="N37" s="336"/>
      <c r="O37" s="336"/>
      <c r="P37" s="336"/>
      <c r="Q37" s="336"/>
      <c r="R37" s="335"/>
      <c r="S37" s="248" t="s">
        <v>456</v>
      </c>
      <c r="T37" s="249"/>
      <c r="U37" s="249"/>
      <c r="V37" s="249"/>
      <c r="W37" s="249"/>
      <c r="X37" s="249"/>
      <c r="Y37" s="249"/>
      <c r="Z37" s="378"/>
    </row>
    <row r="38" spans="1:27" s="1" customFormat="1" x14ac:dyDescent="0.25">
      <c r="A38" s="337"/>
      <c r="B38" s="167"/>
      <c r="C38" s="50"/>
      <c r="D38" s="51"/>
      <c r="E38" s="169" t="s">
        <v>61</v>
      </c>
      <c r="F38" s="170"/>
      <c r="G38" s="50"/>
      <c r="H38" s="51"/>
      <c r="I38" s="204" t="s">
        <v>456</v>
      </c>
      <c r="J38" s="205"/>
      <c r="K38" s="204" t="s">
        <v>456</v>
      </c>
      <c r="L38" s="325"/>
      <c r="M38" s="325"/>
      <c r="N38" s="325"/>
      <c r="O38" s="325"/>
      <c r="P38" s="325"/>
      <c r="Q38" s="325"/>
      <c r="R38" s="205"/>
      <c r="S38" s="201" t="s">
        <v>510</v>
      </c>
      <c r="T38" s="202"/>
      <c r="U38" s="202"/>
      <c r="V38" s="202"/>
      <c r="W38" s="202"/>
      <c r="X38" s="202"/>
      <c r="Y38" s="202"/>
      <c r="Z38" s="397"/>
    </row>
    <row r="39" spans="1:27" s="1" customFormat="1" x14ac:dyDescent="0.25">
      <c r="A39" s="337"/>
      <c r="B39" s="167"/>
      <c r="C39" s="169"/>
      <c r="D39" s="170"/>
      <c r="E39" s="196" t="s">
        <v>569</v>
      </c>
      <c r="F39" s="197"/>
      <c r="G39" s="169"/>
      <c r="H39" s="170"/>
      <c r="I39" s="380"/>
      <c r="J39" s="381"/>
      <c r="K39" s="390" t="s">
        <v>510</v>
      </c>
      <c r="L39" s="396"/>
      <c r="M39" s="396"/>
      <c r="N39" s="396"/>
      <c r="O39" s="396"/>
      <c r="P39" s="396"/>
      <c r="Q39" s="396"/>
      <c r="R39" s="391"/>
      <c r="S39" s="201"/>
      <c r="T39" s="202"/>
      <c r="U39" s="202"/>
      <c r="V39" s="202"/>
      <c r="W39" s="202"/>
      <c r="X39" s="202"/>
      <c r="Y39" s="202"/>
      <c r="Z39" s="397"/>
    </row>
    <row r="40" spans="1:27" s="2" customFormat="1" x14ac:dyDescent="0.25">
      <c r="A40" s="347"/>
      <c r="B40" s="181"/>
      <c r="C40" s="183"/>
      <c r="D40" s="184"/>
      <c r="E40" s="183" t="s">
        <v>678</v>
      </c>
      <c r="F40" s="184"/>
      <c r="G40" s="183"/>
      <c r="H40" s="184"/>
      <c r="I40" s="183"/>
      <c r="J40" s="184"/>
      <c r="K40" s="329" t="s">
        <v>568</v>
      </c>
      <c r="L40" s="330"/>
      <c r="M40" s="330"/>
      <c r="N40" s="330"/>
      <c r="O40" s="330"/>
      <c r="P40" s="330"/>
      <c r="Q40" s="330"/>
      <c r="R40" s="331"/>
      <c r="S40" s="429"/>
      <c r="T40" s="430"/>
      <c r="U40" s="430"/>
      <c r="V40" s="430"/>
      <c r="W40" s="430"/>
      <c r="X40" s="430"/>
      <c r="Y40" s="430"/>
      <c r="Z40" s="431"/>
      <c r="AA40" s="1"/>
    </row>
    <row r="41" spans="1:27" ht="18.5" x14ac:dyDescent="0.3">
      <c r="A41" s="95">
        <f>S34+1</f>
        <v>44438</v>
      </c>
      <c r="B41" s="29"/>
      <c r="C41" s="48">
        <f>A41+1</f>
        <v>44439</v>
      </c>
      <c r="D41" s="49"/>
      <c r="E41" s="52" t="s">
        <v>0</v>
      </c>
      <c r="F41" s="53"/>
      <c r="G41" s="53"/>
      <c r="H41" s="53"/>
      <c r="I41" s="53"/>
      <c r="J41" s="53"/>
      <c r="K41" s="53"/>
      <c r="L41" s="53"/>
      <c r="M41" s="53"/>
      <c r="N41" s="53"/>
      <c r="O41" s="53"/>
      <c r="P41" s="53"/>
      <c r="Q41" s="53"/>
      <c r="R41" s="53"/>
      <c r="S41" s="53"/>
      <c r="T41" s="53"/>
      <c r="U41" s="53"/>
      <c r="V41" s="53"/>
      <c r="W41" s="53"/>
      <c r="X41" s="53"/>
      <c r="Y41" s="53"/>
      <c r="Z41" s="96"/>
    </row>
    <row r="42" spans="1:27" ht="13" x14ac:dyDescent="0.3">
      <c r="A42" s="337" t="s">
        <v>67</v>
      </c>
      <c r="B42" s="167"/>
      <c r="C42" s="334" t="s">
        <v>481</v>
      </c>
      <c r="D42" s="335"/>
      <c r="E42" s="82" t="s">
        <v>383</v>
      </c>
      <c r="F42" s="83"/>
      <c r="G42" s="83"/>
      <c r="H42" s="83"/>
      <c r="I42" s="55"/>
      <c r="J42" s="55"/>
      <c r="K42" s="55"/>
      <c r="L42" s="55"/>
      <c r="M42" s="55"/>
      <c r="N42" s="55"/>
      <c r="O42" s="55"/>
      <c r="P42" s="55"/>
      <c r="Q42" s="55"/>
      <c r="R42" s="55"/>
      <c r="S42" s="55"/>
      <c r="T42" s="55"/>
      <c r="U42" s="55"/>
      <c r="V42" s="55"/>
      <c r="W42" s="55"/>
      <c r="X42" s="55"/>
      <c r="Y42" s="55"/>
      <c r="Z42" s="105"/>
    </row>
    <row r="43" spans="1:27" x14ac:dyDescent="0.25">
      <c r="A43" s="350" t="s">
        <v>368</v>
      </c>
      <c r="B43" s="199"/>
      <c r="C43" s="169" t="s">
        <v>514</v>
      </c>
      <c r="D43" s="170"/>
      <c r="E43" s="84" t="s">
        <v>384</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417" t="s">
        <v>481</v>
      </c>
      <c r="B44" s="336"/>
      <c r="C44" s="169"/>
      <c r="D44" s="170"/>
      <c r="E44" s="85" t="s">
        <v>483</v>
      </c>
      <c r="F44" s="83"/>
      <c r="G44" s="83"/>
      <c r="H44" s="83"/>
      <c r="I44" s="55"/>
      <c r="J44" s="55"/>
      <c r="K44" s="55"/>
      <c r="L44" s="55"/>
      <c r="M44" s="55"/>
      <c r="N44" s="55"/>
      <c r="O44" s="55"/>
      <c r="P44" s="55"/>
      <c r="Q44" s="55"/>
      <c r="R44" s="55"/>
      <c r="S44" s="55"/>
      <c r="T44" s="55"/>
      <c r="U44" s="55"/>
      <c r="V44" s="55"/>
      <c r="W44" s="55"/>
      <c r="X44" s="55"/>
      <c r="Y44" s="55"/>
      <c r="Z44" s="98"/>
    </row>
    <row r="45" spans="1:27" ht="13" x14ac:dyDescent="0.25">
      <c r="A45" s="337"/>
      <c r="B45" s="167"/>
      <c r="C45" s="169"/>
      <c r="D45" s="170"/>
      <c r="E45" s="86" t="s">
        <v>385</v>
      </c>
      <c r="F45" s="83"/>
      <c r="G45" s="83"/>
      <c r="H45" s="83"/>
      <c r="I45" s="55"/>
      <c r="J45" s="55"/>
      <c r="K45" s="425" t="s">
        <v>9</v>
      </c>
      <c r="L45" s="425"/>
      <c r="M45" s="425"/>
      <c r="N45" s="425"/>
      <c r="O45" s="425"/>
      <c r="P45" s="425"/>
      <c r="Q45" s="425"/>
      <c r="R45" s="425"/>
      <c r="S45" s="425"/>
      <c r="T45" s="425"/>
      <c r="U45" s="425"/>
      <c r="V45" s="425"/>
      <c r="W45" s="425"/>
      <c r="X45" s="425"/>
      <c r="Y45" s="425"/>
      <c r="Z45" s="426"/>
    </row>
    <row r="46" spans="1:27" s="1" customFormat="1" ht="13" x14ac:dyDescent="0.25">
      <c r="A46" s="340"/>
      <c r="B46" s="341"/>
      <c r="C46" s="342"/>
      <c r="D46" s="343"/>
      <c r="E46" s="99" t="s">
        <v>585</v>
      </c>
      <c r="F46" s="100"/>
      <c r="G46" s="100"/>
      <c r="H46" s="100"/>
      <c r="I46" s="101"/>
      <c r="J46" s="101"/>
      <c r="K46" s="427" t="s">
        <v>8</v>
      </c>
      <c r="L46" s="427"/>
      <c r="M46" s="427"/>
      <c r="N46" s="427"/>
      <c r="O46" s="427"/>
      <c r="P46" s="427"/>
      <c r="Q46" s="427"/>
      <c r="R46" s="427"/>
      <c r="S46" s="427"/>
      <c r="T46" s="427"/>
      <c r="U46" s="427"/>
      <c r="V46" s="427"/>
      <c r="W46" s="427"/>
      <c r="X46" s="427"/>
      <c r="Y46" s="427"/>
      <c r="Z46" s="428"/>
    </row>
  </sheetData>
  <mergeCells count="222">
    <mergeCell ref="A45:B45"/>
    <mergeCell ref="C45:D45"/>
    <mergeCell ref="K45:Z45"/>
    <mergeCell ref="A46:B46"/>
    <mergeCell ref="C46:D46"/>
    <mergeCell ref="K46:Z46"/>
    <mergeCell ref="S40:Z40"/>
    <mergeCell ref="A42:B42"/>
    <mergeCell ref="C42:D42"/>
    <mergeCell ref="A43:B43"/>
    <mergeCell ref="C43:D43"/>
    <mergeCell ref="A44:B44"/>
    <mergeCell ref="C44:D44"/>
    <mergeCell ref="A40:B40"/>
    <mergeCell ref="C40:D40"/>
    <mergeCell ref="E40:F40"/>
    <mergeCell ref="G40:H40"/>
    <mergeCell ref="I40:J40"/>
    <mergeCell ref="K40:R40"/>
    <mergeCell ref="A36:B36"/>
    <mergeCell ref="C36:D36"/>
    <mergeCell ref="E36:F36"/>
    <mergeCell ref="G36:H36"/>
    <mergeCell ref="I36:J36"/>
    <mergeCell ref="K36:R36"/>
    <mergeCell ref="S36:Z36"/>
    <mergeCell ref="S37:Z37"/>
    <mergeCell ref="A39:B39"/>
    <mergeCell ref="C39:D39"/>
    <mergeCell ref="E39:F39"/>
    <mergeCell ref="G39:H39"/>
    <mergeCell ref="I39:J39"/>
    <mergeCell ref="K39:R39"/>
    <mergeCell ref="S39:Z39"/>
    <mergeCell ref="A37:B37"/>
    <mergeCell ref="C37:D37"/>
    <mergeCell ref="E37:F37"/>
    <mergeCell ref="G37:H37"/>
    <mergeCell ref="I37:J37"/>
    <mergeCell ref="K37:R37"/>
    <mergeCell ref="K38:R38"/>
    <mergeCell ref="I38:J38"/>
    <mergeCell ref="S38:Z38"/>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E38:F38"/>
    <mergeCell ref="A38:B38"/>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s>
  <phoneticPr fontId="1" type="noConversion"/>
  <conditionalFormatting sqref="A10 C10 E10 G10 K10 S10 A16 C16 E16 G16 K16 S16 A22 C22 E22 G22 K22 S22 A28 C28 E28 G28 K28 S28 A34 C34 E34 G34 K34 S34 A41 C41">
    <cfRule type="expression" dxfId="259" priority="3">
      <formula>MONTH(A10)&lt;&gt;MONTH($A$1)</formula>
    </cfRule>
    <cfRule type="expression" dxfId="258" priority="4">
      <formula>OR(WEEKDAY(A10,1)=1,WEEKDAY(A10,1)=7)</formula>
    </cfRule>
  </conditionalFormatting>
  <conditionalFormatting sqref="I10 I16 I22 I28 I34">
    <cfRule type="expression" dxfId="257" priority="1">
      <formula>MONTH(I10)&lt;&gt;MONTH($A$1)</formula>
    </cfRule>
    <cfRule type="expression" dxfId="256" priority="2">
      <formula>OR(WEEKDAY(I10,1)=1,WEEKDAY(I10,1)=7)</formula>
    </cfRule>
  </conditionalFormatting>
  <hyperlinks>
    <hyperlink ref="K46" r:id="rId1" xr:uid="{8078A012-0218-4395-90C3-2B72DA3DD797}"/>
    <hyperlink ref="K45:Z45" r:id="rId2" display="Calendar Templates by Vertex42" xr:uid="{4B632C11-A003-4388-9160-3F983FEF2A18}"/>
    <hyperlink ref="K46:Z46" r:id="rId3" display="https://www.vertex42.com/calendars/" xr:uid="{26E247F7-EC4C-4353-BFE8-8494A3B2E567}"/>
  </hyperlinks>
  <printOptions horizontalCentered="1" verticalCentered="1"/>
  <pageMargins left="0.23622047244094491" right="0.23622047244094491" top="0.74803149606299213" bottom="0.74803149606299213" header="0.31496062992125984" footer="0.31496062992125984"/>
  <pageSetup paperSize="9" scale="82"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D89C9-B459-45D2-A521-5C47359855B3}">
  <sheetPr>
    <pageSetUpPr fitToPage="1"/>
  </sheetPr>
  <dimension ref="A1:AA45"/>
  <sheetViews>
    <sheetView topLeftCell="A19" workbookViewId="0">
      <selection activeCell="K35" sqref="K35:R35"/>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161">
        <v>43891</v>
      </c>
      <c r="B1" s="161"/>
      <c r="C1" s="161"/>
      <c r="D1" s="161"/>
      <c r="E1" s="161"/>
      <c r="F1" s="161"/>
      <c r="G1" s="161"/>
      <c r="H1" s="161"/>
      <c r="I1" s="58"/>
      <c r="J1" s="58"/>
      <c r="K1" s="162">
        <f>DATE(YEAR(A1),MONTH(A1)-1,1)</f>
        <v>43862</v>
      </c>
      <c r="L1" s="162"/>
      <c r="M1" s="162"/>
      <c r="N1" s="162"/>
      <c r="O1" s="162"/>
      <c r="P1" s="162"/>
      <c r="Q1" s="162"/>
      <c r="S1" s="162">
        <f>DATE(YEAR(A1),MONTH(A1)+1,1)</f>
        <v>43922</v>
      </c>
      <c r="T1" s="162"/>
      <c r="U1" s="162"/>
      <c r="V1" s="162"/>
      <c r="W1" s="162"/>
      <c r="X1" s="162"/>
      <c r="Y1" s="162"/>
      <c r="Z1" s="67"/>
    </row>
    <row r="2" spans="1:27" s="3" customFormat="1" ht="11.25" customHeight="1" x14ac:dyDescent="0.3">
      <c r="A2" s="161"/>
      <c r="B2" s="161"/>
      <c r="C2" s="161"/>
      <c r="D2" s="161"/>
      <c r="E2" s="161"/>
      <c r="F2" s="161"/>
      <c r="G2" s="161"/>
      <c r="H2" s="161"/>
      <c r="I2" s="58"/>
      <c r="J2" s="58"/>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c r="Z2" s="67"/>
    </row>
    <row r="3" spans="1:27" s="4" customFormat="1" ht="9" customHeight="1" x14ac:dyDescent="0.2">
      <c r="A3" s="161"/>
      <c r="B3" s="161"/>
      <c r="C3" s="161"/>
      <c r="D3" s="161"/>
      <c r="E3" s="161"/>
      <c r="F3" s="161"/>
      <c r="G3" s="161"/>
      <c r="H3" s="161"/>
      <c r="I3" s="58"/>
      <c r="J3" s="58"/>
      <c r="K3" s="36" t="str">
        <f t="shared" ref="K3:Q8" si="0">IF(MONTH($K$1)&lt;&gt;MONTH($K$1-(WEEKDAY($K$1,1)-(start_day-1))-IF((WEEKDAY($K$1,1)-(start_day-1))&lt;=0,7,0)+(ROW(K3)-ROW($K$3))*7+(COLUMN(K3)-COLUMN($K$3)+1)),"",$K$1-(WEEKDAY($K$1,1)-(start_day-1))-IF((WEEKDAY($K$1,1)-(start_day-1))&lt;=0,7,0)+(ROW(K3)-ROW($K$3))*7+(COLUMN(K3)-COLUMN($K$3)+1))</f>
        <v/>
      </c>
      <c r="L3" s="36" t="str">
        <f t="shared" si="0"/>
        <v/>
      </c>
      <c r="M3" s="36" t="str">
        <f t="shared" si="0"/>
        <v/>
      </c>
      <c r="N3" s="36" t="str">
        <f t="shared" si="0"/>
        <v/>
      </c>
      <c r="O3" s="36" t="str">
        <f t="shared" si="0"/>
        <v/>
      </c>
      <c r="P3" s="36">
        <f t="shared" si="0"/>
        <v>43862</v>
      </c>
      <c r="Q3" s="36">
        <f t="shared" si="0"/>
        <v>43863</v>
      </c>
      <c r="R3" s="3"/>
      <c r="S3" s="36" t="str">
        <f t="shared" ref="S3:Y8" si="1">IF(MONTH($S$1)&lt;&gt;MONTH($S$1-(WEEKDAY($S$1,1)-(start_day-1))-IF((WEEKDAY($S$1,1)-(start_day-1))&lt;=0,7,0)+(ROW(S3)-ROW($S$3))*7+(COLUMN(S3)-COLUMN($S$3)+1)),"",$S$1-(WEEKDAY($S$1,1)-(start_day-1))-IF((WEEKDAY($S$1,1)-(start_day-1))&lt;=0,7,0)+(ROW(S3)-ROW($S$3))*7+(COLUMN(S3)-COLUMN($S$3)+1))</f>
        <v/>
      </c>
      <c r="T3" s="36" t="str">
        <f t="shared" si="1"/>
        <v/>
      </c>
      <c r="U3" s="36">
        <f t="shared" si="1"/>
        <v>43922</v>
      </c>
      <c r="V3" s="36">
        <f t="shared" si="1"/>
        <v>43923</v>
      </c>
      <c r="W3" s="36">
        <f t="shared" si="1"/>
        <v>43924</v>
      </c>
      <c r="X3" s="36">
        <f t="shared" si="1"/>
        <v>43925</v>
      </c>
      <c r="Y3" s="36">
        <f t="shared" si="1"/>
        <v>43926</v>
      </c>
      <c r="Z3" s="68"/>
    </row>
    <row r="4" spans="1:27" s="4" customFormat="1" ht="9" customHeight="1" x14ac:dyDescent="0.2">
      <c r="A4" s="161"/>
      <c r="B4" s="161"/>
      <c r="C4" s="161"/>
      <c r="D4" s="161"/>
      <c r="E4" s="161"/>
      <c r="F4" s="161"/>
      <c r="G4" s="161"/>
      <c r="H4" s="161"/>
      <c r="I4" s="58"/>
      <c r="J4" s="58"/>
      <c r="K4" s="36">
        <f t="shared" si="0"/>
        <v>43864</v>
      </c>
      <c r="L4" s="36">
        <f t="shared" si="0"/>
        <v>43865</v>
      </c>
      <c r="M4" s="36">
        <f t="shared" si="0"/>
        <v>43866</v>
      </c>
      <c r="N4" s="36">
        <f t="shared" si="0"/>
        <v>43867</v>
      </c>
      <c r="O4" s="36">
        <f t="shared" si="0"/>
        <v>43868</v>
      </c>
      <c r="P4" s="36">
        <f t="shared" si="0"/>
        <v>43869</v>
      </c>
      <c r="Q4" s="36">
        <f t="shared" si="0"/>
        <v>43870</v>
      </c>
      <c r="R4" s="3"/>
      <c r="S4" s="36">
        <f t="shared" si="1"/>
        <v>43927</v>
      </c>
      <c r="T4" s="36">
        <f t="shared" si="1"/>
        <v>43928</v>
      </c>
      <c r="U4" s="36">
        <f t="shared" si="1"/>
        <v>43929</v>
      </c>
      <c r="V4" s="36">
        <f t="shared" si="1"/>
        <v>43930</v>
      </c>
      <c r="W4" s="36">
        <f t="shared" si="1"/>
        <v>43931</v>
      </c>
      <c r="X4" s="36">
        <f t="shared" si="1"/>
        <v>43932</v>
      </c>
      <c r="Y4" s="36">
        <f t="shared" si="1"/>
        <v>43933</v>
      </c>
      <c r="Z4" s="68"/>
    </row>
    <row r="5" spans="1:27" s="4" customFormat="1" ht="9" customHeight="1" x14ac:dyDescent="0.2">
      <c r="A5" s="161"/>
      <c r="B5" s="161"/>
      <c r="C5" s="161"/>
      <c r="D5" s="161"/>
      <c r="E5" s="161"/>
      <c r="F5" s="161"/>
      <c r="G5" s="161"/>
      <c r="H5" s="161"/>
      <c r="I5" s="58"/>
      <c r="J5" s="58"/>
      <c r="K5" s="36">
        <f t="shared" si="0"/>
        <v>43871</v>
      </c>
      <c r="L5" s="36">
        <f t="shared" si="0"/>
        <v>43872</v>
      </c>
      <c r="M5" s="36">
        <f t="shared" si="0"/>
        <v>43873</v>
      </c>
      <c r="N5" s="36">
        <f t="shared" si="0"/>
        <v>43874</v>
      </c>
      <c r="O5" s="36">
        <f t="shared" si="0"/>
        <v>43875</v>
      </c>
      <c r="P5" s="36">
        <f t="shared" si="0"/>
        <v>43876</v>
      </c>
      <c r="Q5" s="36">
        <f t="shared" si="0"/>
        <v>43877</v>
      </c>
      <c r="R5" s="3"/>
      <c r="S5" s="36">
        <f t="shared" si="1"/>
        <v>43934</v>
      </c>
      <c r="T5" s="36">
        <f t="shared" si="1"/>
        <v>43935</v>
      </c>
      <c r="U5" s="36">
        <f t="shared" si="1"/>
        <v>43936</v>
      </c>
      <c r="V5" s="36">
        <f t="shared" si="1"/>
        <v>43937</v>
      </c>
      <c r="W5" s="36">
        <f t="shared" si="1"/>
        <v>43938</v>
      </c>
      <c r="X5" s="36">
        <f t="shared" si="1"/>
        <v>43939</v>
      </c>
      <c r="Y5" s="36">
        <f t="shared" si="1"/>
        <v>43940</v>
      </c>
      <c r="Z5" s="68"/>
    </row>
    <row r="6" spans="1:27" s="4" customFormat="1" ht="9" customHeight="1" x14ac:dyDescent="0.2">
      <c r="A6" s="161"/>
      <c r="B6" s="161"/>
      <c r="C6" s="161"/>
      <c r="D6" s="161"/>
      <c r="E6" s="161"/>
      <c r="F6" s="161"/>
      <c r="G6" s="161"/>
      <c r="H6" s="161"/>
      <c r="I6" s="58"/>
      <c r="J6" s="58"/>
      <c r="K6" s="36">
        <f t="shared" si="0"/>
        <v>43878</v>
      </c>
      <c r="L6" s="36">
        <f t="shared" si="0"/>
        <v>43879</v>
      </c>
      <c r="M6" s="36">
        <f t="shared" si="0"/>
        <v>43880</v>
      </c>
      <c r="N6" s="36">
        <f t="shared" si="0"/>
        <v>43881</v>
      </c>
      <c r="O6" s="36">
        <f t="shared" si="0"/>
        <v>43882</v>
      </c>
      <c r="P6" s="36">
        <f t="shared" si="0"/>
        <v>43883</v>
      </c>
      <c r="Q6" s="36">
        <f t="shared" si="0"/>
        <v>43884</v>
      </c>
      <c r="R6" s="3"/>
      <c r="S6" s="36">
        <f t="shared" si="1"/>
        <v>43941</v>
      </c>
      <c r="T6" s="36">
        <f t="shared" si="1"/>
        <v>43942</v>
      </c>
      <c r="U6" s="36">
        <f t="shared" si="1"/>
        <v>43943</v>
      </c>
      <c r="V6" s="36">
        <f t="shared" si="1"/>
        <v>43944</v>
      </c>
      <c r="W6" s="36">
        <f t="shared" si="1"/>
        <v>43945</v>
      </c>
      <c r="X6" s="36">
        <f t="shared" si="1"/>
        <v>43946</v>
      </c>
      <c r="Y6" s="36">
        <f t="shared" si="1"/>
        <v>43947</v>
      </c>
      <c r="Z6" s="68"/>
    </row>
    <row r="7" spans="1:27" s="4" customFormat="1" ht="9" customHeight="1" x14ac:dyDescent="0.2">
      <c r="A7" s="161"/>
      <c r="B7" s="161"/>
      <c r="C7" s="161"/>
      <c r="D7" s="161"/>
      <c r="E7" s="161"/>
      <c r="F7" s="161"/>
      <c r="G7" s="161"/>
      <c r="H7" s="161"/>
      <c r="I7" s="58"/>
      <c r="J7" s="58"/>
      <c r="K7" s="36">
        <f t="shared" si="0"/>
        <v>43885</v>
      </c>
      <c r="L7" s="36">
        <f t="shared" si="0"/>
        <v>43886</v>
      </c>
      <c r="M7" s="36">
        <f t="shared" si="0"/>
        <v>43887</v>
      </c>
      <c r="N7" s="36">
        <f t="shared" si="0"/>
        <v>43888</v>
      </c>
      <c r="O7" s="36">
        <f t="shared" si="0"/>
        <v>43889</v>
      </c>
      <c r="P7" s="36">
        <f t="shared" si="0"/>
        <v>43890</v>
      </c>
      <c r="Q7" s="36" t="str">
        <f t="shared" si="0"/>
        <v/>
      </c>
      <c r="R7" s="3"/>
      <c r="S7" s="36">
        <f t="shared" si="1"/>
        <v>43948</v>
      </c>
      <c r="T7" s="36">
        <f t="shared" si="1"/>
        <v>43949</v>
      </c>
      <c r="U7" s="36">
        <f t="shared" si="1"/>
        <v>43950</v>
      </c>
      <c r="V7" s="36">
        <f t="shared" si="1"/>
        <v>43951</v>
      </c>
      <c r="W7" s="36" t="str">
        <f t="shared" si="1"/>
        <v/>
      </c>
      <c r="X7" s="36" t="str">
        <f t="shared" si="1"/>
        <v/>
      </c>
      <c r="Y7" s="36" t="str">
        <f t="shared" si="1"/>
        <v/>
      </c>
      <c r="Z7" s="68"/>
    </row>
    <row r="8" spans="1:27" s="5" customFormat="1" ht="9" customHeight="1" x14ac:dyDescent="0.25">
      <c r="A8" s="56"/>
      <c r="B8" s="56"/>
      <c r="C8" s="56"/>
      <c r="D8" s="56"/>
      <c r="E8" s="56"/>
      <c r="F8" s="56"/>
      <c r="G8" s="56"/>
      <c r="H8" s="56"/>
      <c r="I8" s="57"/>
      <c r="J8" s="57"/>
      <c r="K8" s="59" t="str">
        <f t="shared" si="0"/>
        <v/>
      </c>
      <c r="L8" s="59" t="str">
        <f t="shared" si="0"/>
        <v/>
      </c>
      <c r="M8" s="59" t="str">
        <f t="shared" si="0"/>
        <v/>
      </c>
      <c r="N8" s="59" t="str">
        <f t="shared" si="0"/>
        <v/>
      </c>
      <c r="O8" s="59" t="str">
        <f t="shared" si="0"/>
        <v/>
      </c>
      <c r="P8" s="59" t="str">
        <f t="shared" si="0"/>
        <v/>
      </c>
      <c r="Q8" s="59" t="str">
        <f t="shared" si="0"/>
        <v/>
      </c>
      <c r="R8" s="60"/>
      <c r="S8" s="59" t="str">
        <f t="shared" si="1"/>
        <v/>
      </c>
      <c r="T8" s="59" t="str">
        <f t="shared" si="1"/>
        <v/>
      </c>
      <c r="U8" s="59" t="str">
        <f t="shared" si="1"/>
        <v/>
      </c>
      <c r="V8" s="59" t="str">
        <f t="shared" si="1"/>
        <v/>
      </c>
      <c r="W8" s="59" t="str">
        <f t="shared" si="1"/>
        <v/>
      </c>
      <c r="X8" s="59" t="str">
        <f t="shared" si="1"/>
        <v/>
      </c>
      <c r="Y8" s="59" t="str">
        <f t="shared" si="1"/>
        <v/>
      </c>
      <c r="Z8" s="61"/>
    </row>
    <row r="9" spans="1:27" s="1" customFormat="1" ht="21" customHeight="1" x14ac:dyDescent="0.25">
      <c r="A9" s="163">
        <f>A10</f>
        <v>43885</v>
      </c>
      <c r="B9" s="164"/>
      <c r="C9" s="164">
        <f>C10</f>
        <v>43886</v>
      </c>
      <c r="D9" s="164"/>
      <c r="E9" s="164">
        <f>E10</f>
        <v>43887</v>
      </c>
      <c r="F9" s="164"/>
      <c r="G9" s="164">
        <f>G10</f>
        <v>43888</v>
      </c>
      <c r="H9" s="164"/>
      <c r="I9" s="164">
        <f>I10</f>
        <v>43889</v>
      </c>
      <c r="J9" s="164"/>
      <c r="K9" s="164">
        <f>K10</f>
        <v>43890</v>
      </c>
      <c r="L9" s="164"/>
      <c r="M9" s="164"/>
      <c r="N9" s="164"/>
      <c r="O9" s="164"/>
      <c r="P9" s="164"/>
      <c r="Q9" s="164"/>
      <c r="R9" s="164"/>
      <c r="S9" s="164">
        <f>S10</f>
        <v>43891</v>
      </c>
      <c r="T9" s="164"/>
      <c r="U9" s="164"/>
      <c r="V9" s="164"/>
      <c r="W9" s="164"/>
      <c r="X9" s="164"/>
      <c r="Y9" s="164"/>
      <c r="Z9" s="165"/>
    </row>
    <row r="10" spans="1:27" s="1" customFormat="1" ht="18.5" x14ac:dyDescent="0.25">
      <c r="A10" s="28">
        <f>$A$1-(WEEKDAY($A$1,1)-(start_day-1))-IF((WEEKDAY($A$1,1)-(start_day-1))&lt;=0,7,0)+1</f>
        <v>43885</v>
      </c>
      <c r="B10" s="29"/>
      <c r="C10" s="48">
        <f>A10+1</f>
        <v>43886</v>
      </c>
      <c r="D10" s="49"/>
      <c r="E10" s="48">
        <f>C10+1</f>
        <v>43887</v>
      </c>
      <c r="F10" s="49"/>
      <c r="G10" s="48">
        <f>E10+1</f>
        <v>43888</v>
      </c>
      <c r="H10" s="49"/>
      <c r="I10" s="48">
        <f>G10+1</f>
        <v>43889</v>
      </c>
      <c r="J10" s="49"/>
      <c r="K10" s="172">
        <f>I10+1</f>
        <v>43890</v>
      </c>
      <c r="L10" s="173"/>
      <c r="M10" s="174"/>
      <c r="N10" s="174"/>
      <c r="O10" s="174"/>
      <c r="P10" s="174"/>
      <c r="Q10" s="174"/>
      <c r="R10" s="175"/>
      <c r="S10" s="176">
        <f>K10+1</f>
        <v>43891</v>
      </c>
      <c r="T10" s="177"/>
      <c r="U10" s="178"/>
      <c r="V10" s="178"/>
      <c r="W10" s="178"/>
      <c r="X10" s="178"/>
      <c r="Y10" s="178"/>
      <c r="Z10" s="179"/>
    </row>
    <row r="11" spans="1:27" s="1" customFormat="1" x14ac:dyDescent="0.25">
      <c r="A11" s="166"/>
      <c r="B11" s="167"/>
      <c r="C11" s="169"/>
      <c r="D11" s="170"/>
      <c r="E11" s="169"/>
      <c r="F11" s="170"/>
      <c r="G11" s="169"/>
      <c r="H11" s="170"/>
      <c r="I11" s="169"/>
      <c r="J11" s="170"/>
      <c r="K11" s="169"/>
      <c r="L11" s="171"/>
      <c r="M11" s="171"/>
      <c r="N11" s="171"/>
      <c r="O11" s="171"/>
      <c r="P11" s="171"/>
      <c r="Q11" s="171"/>
      <c r="R11" s="170"/>
      <c r="S11" s="166"/>
      <c r="T11" s="167"/>
      <c r="U11" s="167"/>
      <c r="V11" s="167"/>
      <c r="W11" s="167"/>
      <c r="X11" s="167"/>
      <c r="Y11" s="167"/>
      <c r="Z11" s="168"/>
    </row>
    <row r="12" spans="1:27" s="1" customFormat="1" x14ac:dyDescent="0.25">
      <c r="A12" s="166"/>
      <c r="B12" s="167"/>
      <c r="C12" s="169"/>
      <c r="D12" s="170"/>
      <c r="E12" s="169"/>
      <c r="F12" s="170"/>
      <c r="G12" s="169"/>
      <c r="H12" s="170"/>
      <c r="I12" s="169"/>
      <c r="J12" s="170"/>
      <c r="K12" s="169"/>
      <c r="L12" s="171"/>
      <c r="M12" s="171"/>
      <c r="N12" s="171"/>
      <c r="O12" s="171"/>
      <c r="P12" s="171"/>
      <c r="Q12" s="171"/>
      <c r="R12" s="170"/>
      <c r="S12" s="166"/>
      <c r="T12" s="167"/>
      <c r="U12" s="167"/>
      <c r="V12" s="167"/>
      <c r="W12" s="167"/>
      <c r="X12" s="167"/>
      <c r="Y12" s="167"/>
      <c r="Z12" s="168"/>
    </row>
    <row r="13" spans="1:27" s="1" customFormat="1" x14ac:dyDescent="0.25">
      <c r="A13" s="166"/>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168"/>
    </row>
    <row r="14" spans="1:27" s="1" customFormat="1" x14ac:dyDescent="0.25">
      <c r="A14" s="166"/>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168"/>
    </row>
    <row r="15" spans="1:27" s="2" customFormat="1" ht="13.25" customHeight="1" x14ac:dyDescent="0.25">
      <c r="A15" s="180"/>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182"/>
      <c r="AA15" s="1"/>
    </row>
    <row r="16" spans="1:27" s="1" customFormat="1" ht="18.5" x14ac:dyDescent="0.25">
      <c r="A16" s="28">
        <f>S10+1</f>
        <v>43892</v>
      </c>
      <c r="B16" s="29"/>
      <c r="C16" s="48">
        <f>A16+1</f>
        <v>43893</v>
      </c>
      <c r="D16" s="49"/>
      <c r="E16" s="48">
        <f>C16+1</f>
        <v>43894</v>
      </c>
      <c r="F16" s="49"/>
      <c r="G16" s="48">
        <f>E16+1</f>
        <v>43895</v>
      </c>
      <c r="H16" s="49"/>
      <c r="I16" s="48">
        <f>G16+1</f>
        <v>43896</v>
      </c>
      <c r="J16" s="49"/>
      <c r="K16" s="172">
        <f>I16+1</f>
        <v>43897</v>
      </c>
      <c r="L16" s="173"/>
      <c r="M16" s="174"/>
      <c r="N16" s="174"/>
      <c r="O16" s="174"/>
      <c r="P16" s="174"/>
      <c r="Q16" s="174"/>
      <c r="R16" s="175"/>
      <c r="S16" s="176">
        <f>K16+1</f>
        <v>43898</v>
      </c>
      <c r="T16" s="177"/>
      <c r="U16" s="178"/>
      <c r="V16" s="178"/>
      <c r="W16" s="178"/>
      <c r="X16" s="178"/>
      <c r="Y16" s="178"/>
      <c r="Z16" s="179"/>
    </row>
    <row r="17" spans="1:27" s="1" customFormat="1" x14ac:dyDescent="0.25">
      <c r="A17" s="166"/>
      <c r="B17" s="167"/>
      <c r="C17" s="169"/>
      <c r="D17" s="170"/>
      <c r="E17" s="169"/>
      <c r="F17" s="170"/>
      <c r="G17" s="169"/>
      <c r="H17" s="170"/>
      <c r="I17" s="169"/>
      <c r="J17" s="170"/>
      <c r="K17" s="169"/>
      <c r="L17" s="171"/>
      <c r="M17" s="171"/>
      <c r="N17" s="171"/>
      <c r="O17" s="171"/>
      <c r="P17" s="171"/>
      <c r="Q17" s="171"/>
      <c r="R17" s="170"/>
      <c r="S17" s="166"/>
      <c r="T17" s="167"/>
      <c r="U17" s="167"/>
      <c r="V17" s="167"/>
      <c r="W17" s="167"/>
      <c r="X17" s="167"/>
      <c r="Y17" s="167"/>
      <c r="Z17" s="168"/>
    </row>
    <row r="18" spans="1:27" s="1" customFormat="1" x14ac:dyDescent="0.25">
      <c r="A18" s="166"/>
      <c r="B18" s="167"/>
      <c r="C18" s="169"/>
      <c r="D18" s="170"/>
      <c r="E18" s="169"/>
      <c r="F18" s="170"/>
      <c r="G18" s="169"/>
      <c r="H18" s="170"/>
      <c r="I18" s="169"/>
      <c r="J18" s="170"/>
      <c r="K18" s="169"/>
      <c r="L18" s="171"/>
      <c r="M18" s="171"/>
      <c r="N18" s="171"/>
      <c r="O18" s="171"/>
      <c r="P18" s="171"/>
      <c r="Q18" s="171"/>
      <c r="R18" s="170"/>
      <c r="S18" s="166"/>
      <c r="T18" s="167"/>
      <c r="U18" s="167"/>
      <c r="V18" s="167"/>
      <c r="W18" s="167"/>
      <c r="X18" s="167"/>
      <c r="Y18" s="167"/>
      <c r="Z18" s="168"/>
    </row>
    <row r="19" spans="1:27" s="1" customFormat="1" x14ac:dyDescent="0.25">
      <c r="A19" s="166"/>
      <c r="B19" s="167"/>
      <c r="C19" s="169"/>
      <c r="D19" s="170"/>
      <c r="E19" s="169"/>
      <c r="F19" s="170"/>
      <c r="G19" s="169"/>
      <c r="H19" s="170"/>
      <c r="I19" s="169"/>
      <c r="J19" s="170"/>
      <c r="K19" s="169"/>
      <c r="L19" s="171"/>
      <c r="M19" s="171"/>
      <c r="N19" s="171"/>
      <c r="O19" s="171"/>
      <c r="P19" s="171"/>
      <c r="Q19" s="171"/>
      <c r="R19" s="170"/>
      <c r="S19" s="166"/>
      <c r="T19" s="167"/>
      <c r="U19" s="167"/>
      <c r="V19" s="167"/>
      <c r="W19" s="167"/>
      <c r="X19" s="167"/>
      <c r="Y19" s="167"/>
      <c r="Z19" s="168"/>
    </row>
    <row r="20" spans="1:27" s="1" customFormat="1" x14ac:dyDescent="0.25">
      <c r="A20" s="166"/>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168"/>
    </row>
    <row r="21" spans="1:27" s="2" customFormat="1" ht="13.25" customHeight="1" x14ac:dyDescent="0.25">
      <c r="A21" s="180"/>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182"/>
      <c r="AA21" s="1"/>
    </row>
    <row r="22" spans="1:27" s="1" customFormat="1" ht="18.5" x14ac:dyDescent="0.25">
      <c r="A22" s="28">
        <f>S16+1</f>
        <v>43899</v>
      </c>
      <c r="B22" s="29"/>
      <c r="C22" s="48">
        <f>A22+1</f>
        <v>43900</v>
      </c>
      <c r="D22" s="49"/>
      <c r="E22" s="48">
        <f>C22+1</f>
        <v>43901</v>
      </c>
      <c r="F22" s="49"/>
      <c r="G22" s="48">
        <f>E22+1</f>
        <v>43902</v>
      </c>
      <c r="H22" s="49"/>
      <c r="I22" s="48">
        <f>G22+1</f>
        <v>43903</v>
      </c>
      <c r="J22" s="49"/>
      <c r="K22" s="172">
        <f>I22+1</f>
        <v>43904</v>
      </c>
      <c r="L22" s="173"/>
      <c r="M22" s="174"/>
      <c r="N22" s="174"/>
      <c r="O22" s="174"/>
      <c r="P22" s="174"/>
      <c r="Q22" s="174"/>
      <c r="R22" s="175"/>
      <c r="S22" s="176">
        <f>K22+1</f>
        <v>43905</v>
      </c>
      <c r="T22" s="177"/>
      <c r="U22" s="178"/>
      <c r="V22" s="178"/>
      <c r="W22" s="178"/>
      <c r="X22" s="178"/>
      <c r="Y22" s="178"/>
      <c r="Z22" s="179"/>
    </row>
    <row r="23" spans="1:27" s="1" customFormat="1" x14ac:dyDescent="0.25">
      <c r="A23" s="166"/>
      <c r="B23" s="167"/>
      <c r="C23" s="169"/>
      <c r="D23" s="170"/>
      <c r="E23" s="169"/>
      <c r="F23" s="170"/>
      <c r="G23" s="169"/>
      <c r="H23" s="170"/>
      <c r="I23" s="169"/>
      <c r="J23" s="170"/>
      <c r="K23" s="169"/>
      <c r="L23" s="171"/>
      <c r="M23" s="171"/>
      <c r="N23" s="171"/>
      <c r="O23" s="171"/>
      <c r="P23" s="171"/>
      <c r="Q23" s="171"/>
      <c r="R23" s="170"/>
      <c r="S23" s="166"/>
      <c r="T23" s="167"/>
      <c r="U23" s="167"/>
      <c r="V23" s="167"/>
      <c r="W23" s="167"/>
      <c r="X23" s="167"/>
      <c r="Y23" s="167"/>
      <c r="Z23" s="168"/>
    </row>
    <row r="24" spans="1:27" s="1" customFormat="1" x14ac:dyDescent="0.25">
      <c r="A24" s="166"/>
      <c r="B24" s="167"/>
      <c r="C24" s="169"/>
      <c r="D24" s="170"/>
      <c r="E24" s="169"/>
      <c r="F24" s="170"/>
      <c r="G24" s="169"/>
      <c r="H24" s="170"/>
      <c r="I24" s="169"/>
      <c r="J24" s="170"/>
      <c r="K24" s="169"/>
      <c r="L24" s="171"/>
      <c r="M24" s="171"/>
      <c r="N24" s="171"/>
      <c r="O24" s="171"/>
      <c r="P24" s="171"/>
      <c r="Q24" s="171"/>
      <c r="R24" s="170"/>
      <c r="S24" s="166"/>
      <c r="T24" s="167"/>
      <c r="U24" s="167"/>
      <c r="V24" s="167"/>
      <c r="W24" s="167"/>
      <c r="X24" s="167"/>
      <c r="Y24" s="167"/>
      <c r="Z24" s="168"/>
    </row>
    <row r="25" spans="1:27" s="1" customFormat="1" x14ac:dyDescent="0.25">
      <c r="A25" s="166"/>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168"/>
    </row>
    <row r="26" spans="1:27" s="1" customFormat="1" x14ac:dyDescent="0.25">
      <c r="A26" s="166"/>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168"/>
    </row>
    <row r="27" spans="1:27" s="2" customFormat="1" x14ac:dyDescent="0.25">
      <c r="A27" s="180"/>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182"/>
      <c r="AA27" s="1"/>
    </row>
    <row r="28" spans="1:27" s="1" customFormat="1" ht="18.5" x14ac:dyDescent="0.25">
      <c r="A28" s="28">
        <f>S22+1</f>
        <v>43906</v>
      </c>
      <c r="B28" s="29"/>
      <c r="C28" s="48">
        <f>A28+1</f>
        <v>43907</v>
      </c>
      <c r="D28" s="49"/>
      <c r="E28" s="48">
        <f>C28+1</f>
        <v>43908</v>
      </c>
      <c r="F28" s="49"/>
      <c r="G28" s="48">
        <f>E28+1</f>
        <v>43909</v>
      </c>
      <c r="H28" s="49"/>
      <c r="I28" s="48">
        <f>G28+1</f>
        <v>43910</v>
      </c>
      <c r="J28" s="49"/>
      <c r="K28" s="172">
        <f>I28+1</f>
        <v>43911</v>
      </c>
      <c r="L28" s="173"/>
      <c r="M28" s="174"/>
      <c r="N28" s="174"/>
      <c r="O28" s="174"/>
      <c r="P28" s="174"/>
      <c r="Q28" s="174"/>
      <c r="R28" s="175"/>
      <c r="S28" s="176">
        <f>K28+1</f>
        <v>43912</v>
      </c>
      <c r="T28" s="177"/>
      <c r="U28" s="178"/>
      <c r="V28" s="178"/>
      <c r="W28" s="178"/>
      <c r="X28" s="178"/>
      <c r="Y28" s="178"/>
      <c r="Z28" s="179"/>
    </row>
    <row r="29" spans="1:27" s="1" customFormat="1" x14ac:dyDescent="0.25">
      <c r="A29" s="166"/>
      <c r="B29" s="167"/>
      <c r="C29" s="169"/>
      <c r="D29" s="170"/>
      <c r="E29" s="169"/>
      <c r="F29" s="170"/>
      <c r="G29" s="169"/>
      <c r="H29" s="170"/>
      <c r="I29" s="169"/>
      <c r="J29" s="170"/>
      <c r="K29" s="169"/>
      <c r="L29" s="171"/>
      <c r="M29" s="171"/>
      <c r="N29" s="171"/>
      <c r="O29" s="171"/>
      <c r="P29" s="171"/>
      <c r="Q29" s="171"/>
      <c r="R29" s="170"/>
      <c r="S29" s="166"/>
      <c r="T29" s="167"/>
      <c r="U29" s="167"/>
      <c r="V29" s="167"/>
      <c r="W29" s="167"/>
      <c r="X29" s="167"/>
      <c r="Y29" s="167"/>
      <c r="Z29" s="168"/>
    </row>
    <row r="30" spans="1:27" s="1" customFormat="1" x14ac:dyDescent="0.25">
      <c r="A30" s="166"/>
      <c r="B30" s="167"/>
      <c r="C30" s="169"/>
      <c r="D30" s="170"/>
      <c r="E30" s="169"/>
      <c r="F30" s="170"/>
      <c r="G30" s="169"/>
      <c r="H30" s="170"/>
      <c r="I30" s="169"/>
      <c r="J30" s="170"/>
      <c r="K30" s="169"/>
      <c r="L30" s="171"/>
      <c r="M30" s="171"/>
      <c r="N30" s="171"/>
      <c r="O30" s="171"/>
      <c r="P30" s="171"/>
      <c r="Q30" s="171"/>
      <c r="R30" s="170"/>
      <c r="S30" s="166"/>
      <c r="T30" s="167"/>
      <c r="U30" s="167"/>
      <c r="V30" s="167"/>
      <c r="W30" s="167"/>
      <c r="X30" s="167"/>
      <c r="Y30" s="167"/>
      <c r="Z30" s="168"/>
    </row>
    <row r="31" spans="1:27" s="1" customFormat="1" x14ac:dyDescent="0.25">
      <c r="A31" s="166"/>
      <c r="B31" s="167"/>
      <c r="C31" s="169"/>
      <c r="D31" s="170"/>
      <c r="E31" s="169"/>
      <c r="F31" s="170"/>
      <c r="G31" s="169"/>
      <c r="H31" s="170"/>
      <c r="I31" s="169"/>
      <c r="J31" s="170"/>
      <c r="K31" s="169"/>
      <c r="L31" s="171"/>
      <c r="M31" s="171"/>
      <c r="N31" s="171"/>
      <c r="O31" s="171"/>
      <c r="P31" s="171"/>
      <c r="Q31" s="171"/>
      <c r="R31" s="170"/>
      <c r="S31" s="166"/>
      <c r="T31" s="167"/>
      <c r="U31" s="167"/>
      <c r="V31" s="167"/>
      <c r="W31" s="167"/>
      <c r="X31" s="167"/>
      <c r="Y31" s="167"/>
      <c r="Z31" s="168"/>
    </row>
    <row r="32" spans="1:27" s="1" customFormat="1" x14ac:dyDescent="0.25">
      <c r="A32" s="166"/>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168"/>
    </row>
    <row r="33" spans="1:27" s="2" customFormat="1" x14ac:dyDescent="0.25">
      <c r="A33" s="180"/>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182"/>
      <c r="AA33" s="1"/>
    </row>
    <row r="34" spans="1:27" s="1" customFormat="1" ht="18.5" x14ac:dyDescent="0.25">
      <c r="A34" s="28">
        <f>S28+1</f>
        <v>43913</v>
      </c>
      <c r="B34" s="29"/>
      <c r="C34" s="48">
        <f>A34+1</f>
        <v>43914</v>
      </c>
      <c r="D34" s="49"/>
      <c r="E34" s="48">
        <f>C34+1</f>
        <v>43915</v>
      </c>
      <c r="F34" s="49"/>
      <c r="G34" s="48">
        <f>E34+1</f>
        <v>43916</v>
      </c>
      <c r="H34" s="49"/>
      <c r="I34" s="48">
        <f>G34+1</f>
        <v>43917</v>
      </c>
      <c r="J34" s="49"/>
      <c r="K34" s="172">
        <f>I34+1</f>
        <v>43918</v>
      </c>
      <c r="L34" s="173"/>
      <c r="M34" s="174"/>
      <c r="N34" s="174"/>
      <c r="O34" s="174"/>
      <c r="P34" s="174"/>
      <c r="Q34" s="174"/>
      <c r="R34" s="175"/>
      <c r="S34" s="176">
        <f>K34+1</f>
        <v>43919</v>
      </c>
      <c r="T34" s="177"/>
      <c r="U34" s="178"/>
      <c r="V34" s="178"/>
      <c r="W34" s="178"/>
      <c r="X34" s="178"/>
      <c r="Y34" s="178"/>
      <c r="Z34" s="179"/>
    </row>
    <row r="35" spans="1:27" s="1" customFormat="1" x14ac:dyDescent="0.25">
      <c r="A35" s="166"/>
      <c r="B35" s="167"/>
      <c r="C35" s="169"/>
      <c r="D35" s="170"/>
      <c r="E35" s="169"/>
      <c r="F35" s="170"/>
      <c r="G35" s="169"/>
      <c r="H35" s="170"/>
      <c r="I35" s="169"/>
      <c r="J35" s="170"/>
      <c r="K35" s="186" t="s">
        <v>147</v>
      </c>
      <c r="L35" s="187"/>
      <c r="M35" s="187"/>
      <c r="N35" s="187"/>
      <c r="O35" s="187"/>
      <c r="P35" s="187"/>
      <c r="Q35" s="187"/>
      <c r="R35" s="188"/>
      <c r="S35" s="166"/>
      <c r="T35" s="167"/>
      <c r="U35" s="167"/>
      <c r="V35" s="167"/>
      <c r="W35" s="167"/>
      <c r="X35" s="167"/>
      <c r="Y35" s="167"/>
      <c r="Z35" s="168"/>
    </row>
    <row r="36" spans="1:27" s="1" customFormat="1" x14ac:dyDescent="0.25">
      <c r="A36" s="166"/>
      <c r="B36" s="167"/>
      <c r="C36" s="169"/>
      <c r="D36" s="170"/>
      <c r="E36" s="169"/>
      <c r="F36" s="170"/>
      <c r="G36" s="169"/>
      <c r="H36" s="170"/>
      <c r="I36" s="169"/>
      <c r="J36" s="170"/>
      <c r="K36" s="169"/>
      <c r="L36" s="171"/>
      <c r="M36" s="171"/>
      <c r="N36" s="171"/>
      <c r="O36" s="171"/>
      <c r="P36" s="171"/>
      <c r="Q36" s="171"/>
      <c r="R36" s="170"/>
      <c r="S36" s="166"/>
      <c r="T36" s="167"/>
      <c r="U36" s="167"/>
      <c r="V36" s="167"/>
      <c r="W36" s="167"/>
      <c r="X36" s="167"/>
      <c r="Y36" s="167"/>
      <c r="Z36" s="168"/>
    </row>
    <row r="37" spans="1:27" s="1" customFormat="1" x14ac:dyDescent="0.25">
      <c r="A37" s="166"/>
      <c r="B37" s="167"/>
      <c r="C37" s="169"/>
      <c r="D37" s="170"/>
      <c r="E37" s="169"/>
      <c r="F37" s="170"/>
      <c r="G37" s="169"/>
      <c r="H37" s="170"/>
      <c r="I37" s="169"/>
      <c r="J37" s="170"/>
      <c r="K37" s="169"/>
      <c r="L37" s="171"/>
      <c r="M37" s="171"/>
      <c r="N37" s="171"/>
      <c r="O37" s="171"/>
      <c r="P37" s="171"/>
      <c r="Q37" s="171"/>
      <c r="R37" s="170"/>
      <c r="S37" s="166"/>
      <c r="T37" s="167"/>
      <c r="U37" s="167"/>
      <c r="V37" s="167"/>
      <c r="W37" s="167"/>
      <c r="X37" s="167"/>
      <c r="Y37" s="167"/>
      <c r="Z37" s="168"/>
    </row>
    <row r="38" spans="1:27" s="1" customFormat="1" x14ac:dyDescent="0.25">
      <c r="A38" s="166"/>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168"/>
    </row>
    <row r="39" spans="1:27" s="2" customFormat="1" x14ac:dyDescent="0.25">
      <c r="A39" s="180"/>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182"/>
      <c r="AA39" s="1"/>
    </row>
    <row r="40" spans="1:27" ht="18.5" x14ac:dyDescent="0.3">
      <c r="A40" s="28">
        <f>S34+1</f>
        <v>43920</v>
      </c>
      <c r="B40" s="29"/>
      <c r="C40" s="48">
        <f>A40+1</f>
        <v>43921</v>
      </c>
      <c r="D40" s="49"/>
      <c r="E40" s="52" t="s">
        <v>0</v>
      </c>
      <c r="F40" s="53"/>
      <c r="G40" s="53"/>
      <c r="H40" s="53"/>
      <c r="I40" s="53"/>
      <c r="J40" s="53"/>
      <c r="K40" s="53"/>
      <c r="L40" s="53"/>
      <c r="M40" s="53"/>
      <c r="N40" s="53"/>
      <c r="O40" s="53"/>
      <c r="P40" s="53"/>
      <c r="Q40" s="53"/>
      <c r="R40" s="53"/>
      <c r="S40" s="53"/>
      <c r="T40" s="53"/>
      <c r="U40" s="53"/>
      <c r="V40" s="53"/>
      <c r="W40" s="53"/>
      <c r="X40" s="53"/>
      <c r="Y40" s="53"/>
      <c r="Z40" s="62"/>
    </row>
    <row r="41" spans="1:27" x14ac:dyDescent="0.25">
      <c r="A41" s="166"/>
      <c r="B41" s="167"/>
      <c r="C41" s="169"/>
      <c r="D41" s="170"/>
      <c r="E41" s="54"/>
      <c r="F41" s="55"/>
      <c r="G41" s="55"/>
      <c r="H41" s="55"/>
      <c r="I41" s="55"/>
      <c r="J41" s="55"/>
      <c r="K41" s="55"/>
      <c r="L41" s="55"/>
      <c r="M41" s="55"/>
      <c r="N41" s="55"/>
      <c r="O41" s="55"/>
      <c r="P41" s="55"/>
      <c r="Q41" s="55"/>
      <c r="R41" s="55"/>
      <c r="S41" s="55"/>
      <c r="T41" s="55"/>
      <c r="U41" s="55"/>
      <c r="V41" s="55"/>
      <c r="W41" s="55"/>
      <c r="X41" s="55"/>
      <c r="Y41" s="55"/>
      <c r="Z41" s="63"/>
    </row>
    <row r="42" spans="1:27" x14ac:dyDescent="0.25">
      <c r="A42" s="166"/>
      <c r="B42" s="167"/>
      <c r="C42" s="169"/>
      <c r="D42" s="170"/>
      <c r="E42" s="54"/>
      <c r="F42" s="55"/>
      <c r="G42" s="55"/>
      <c r="H42" s="55"/>
      <c r="I42" s="55"/>
      <c r="J42" s="55"/>
      <c r="K42" s="55"/>
      <c r="L42" s="55"/>
      <c r="M42" s="55"/>
      <c r="N42" s="55"/>
      <c r="O42" s="55"/>
      <c r="P42" s="55"/>
      <c r="Q42" s="55"/>
      <c r="R42" s="55"/>
      <c r="S42" s="55"/>
      <c r="T42" s="55"/>
      <c r="U42" s="55"/>
      <c r="V42" s="55"/>
      <c r="W42" s="55"/>
      <c r="X42" s="55"/>
      <c r="Y42" s="55"/>
      <c r="Z42" s="64"/>
    </row>
    <row r="43" spans="1:27" x14ac:dyDescent="0.25">
      <c r="A43" s="166"/>
      <c r="B43" s="167"/>
      <c r="C43" s="169"/>
      <c r="D43" s="170"/>
      <c r="E43" s="54"/>
      <c r="F43" s="55"/>
      <c r="G43" s="55"/>
      <c r="H43" s="55"/>
      <c r="I43" s="55"/>
      <c r="J43" s="55"/>
      <c r="K43" s="55"/>
      <c r="L43" s="55"/>
      <c r="M43" s="55"/>
      <c r="N43" s="55"/>
      <c r="O43" s="55"/>
      <c r="P43" s="55"/>
      <c r="Q43" s="55"/>
      <c r="R43" s="55"/>
      <c r="S43" s="55"/>
      <c r="T43" s="55"/>
      <c r="U43" s="55"/>
      <c r="V43" s="55"/>
      <c r="W43" s="55"/>
      <c r="X43" s="55"/>
      <c r="Y43" s="55"/>
      <c r="Z43" s="64"/>
    </row>
    <row r="44" spans="1:27" x14ac:dyDescent="0.25">
      <c r="A44" s="166"/>
      <c r="B44" s="167"/>
      <c r="C44" s="169"/>
      <c r="D44" s="170"/>
      <c r="E44" s="54"/>
      <c r="F44" s="55"/>
      <c r="G44" s="55"/>
      <c r="H44" s="55"/>
      <c r="I44" s="55"/>
      <c r="J44" s="55"/>
      <c r="K44" s="189" t="s">
        <v>9</v>
      </c>
      <c r="L44" s="189"/>
      <c r="M44" s="189"/>
      <c r="N44" s="189"/>
      <c r="O44" s="189"/>
      <c r="P44" s="189"/>
      <c r="Q44" s="189"/>
      <c r="R44" s="189"/>
      <c r="S44" s="189"/>
      <c r="T44" s="189"/>
      <c r="U44" s="189"/>
      <c r="V44" s="189"/>
      <c r="W44" s="189"/>
      <c r="X44" s="189"/>
      <c r="Y44" s="189"/>
      <c r="Z44" s="190"/>
    </row>
    <row r="45" spans="1:27" s="1" customFormat="1" x14ac:dyDescent="0.25">
      <c r="A45" s="180"/>
      <c r="B45" s="181"/>
      <c r="C45" s="183"/>
      <c r="D45" s="184"/>
      <c r="E45" s="65"/>
      <c r="F45" s="66"/>
      <c r="G45" s="66"/>
      <c r="H45" s="66"/>
      <c r="I45" s="66"/>
      <c r="J45" s="66"/>
      <c r="K45" s="191" t="s">
        <v>8</v>
      </c>
      <c r="L45" s="191"/>
      <c r="M45" s="191"/>
      <c r="N45" s="191"/>
      <c r="O45" s="191"/>
      <c r="P45" s="191"/>
      <c r="Q45" s="191"/>
      <c r="R45" s="191"/>
      <c r="S45" s="191"/>
      <c r="T45" s="191"/>
      <c r="U45" s="191"/>
      <c r="V45" s="191"/>
      <c r="W45" s="191"/>
      <c r="X45" s="191"/>
      <c r="Y45" s="191"/>
      <c r="Z45" s="192"/>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327" priority="3">
      <formula>MONTH(A10)&lt;&gt;MONTH($A$1)</formula>
    </cfRule>
    <cfRule type="expression" dxfId="326" priority="4">
      <formula>OR(WEEKDAY(A10,1)=1,WEEKDAY(A10,1)=7)</formula>
    </cfRule>
  </conditionalFormatting>
  <conditionalFormatting sqref="I10 I16 I22 I28 I34">
    <cfRule type="expression" dxfId="325" priority="1">
      <formula>MONTH(I10)&lt;&gt;MONTH($A$1)</formula>
    </cfRule>
    <cfRule type="expression" dxfId="324" priority="2">
      <formula>OR(WEEKDAY(I10,1)=1,WEEKDAY(I10,1)=7)</formula>
    </cfRule>
  </conditionalFormatting>
  <hyperlinks>
    <hyperlink ref="K45" r:id="rId1" xr:uid="{9B27D3BF-EC62-45D1-ADA8-272328A60024}"/>
    <hyperlink ref="K44:Z44" r:id="rId2" display="Calendar Templates by Vertex42" xr:uid="{BFA2E4DC-72D3-4CE8-A8A9-6932ACB1D801}"/>
    <hyperlink ref="K45:Z45" r:id="rId3" display="https://www.vertex42.com/calendars/" xr:uid="{CFA07FF6-9BD8-4FD8-A46D-846E9F066C9E}"/>
  </hyperlinks>
  <pageMargins left="0.23622047244094491" right="0.23622047244094491" top="0.74803149606299213" bottom="0.74803149606299213" header="0.31496062992125984" footer="0.31496062992125984"/>
  <pageSetup paperSize="9" scale="83"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ED63B-F8C7-4A34-A879-64B1E84C11C9}">
  <sheetPr>
    <pageSetUpPr fitToPage="1"/>
  </sheetPr>
  <dimension ref="A1:AA52"/>
  <sheetViews>
    <sheetView topLeftCell="A9" zoomScale="120" zoomScaleNormal="120" workbookViewId="0">
      <selection activeCell="S16" sqref="S16:Z16"/>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6" s="3" customFormat="1" ht="15" customHeight="1" x14ac:dyDescent="0.2">
      <c r="A1" s="332">
        <v>44440</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6"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6"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6"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6"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6"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6"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6"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6" s="1" customFormat="1" ht="21" customHeight="1" x14ac:dyDescent="0.25">
      <c r="A9" s="163">
        <f>A10</f>
        <v>44438</v>
      </c>
      <c r="B9" s="164"/>
      <c r="C9" s="164">
        <f>C10</f>
        <v>44439</v>
      </c>
      <c r="D9" s="164"/>
      <c r="E9" s="164">
        <f>E10</f>
        <v>44440</v>
      </c>
      <c r="F9" s="164"/>
      <c r="G9" s="164">
        <f>G10</f>
        <v>44441</v>
      </c>
      <c r="H9" s="164"/>
      <c r="I9" s="164">
        <f>I10</f>
        <v>44442</v>
      </c>
      <c r="J9" s="164"/>
      <c r="K9" s="164">
        <f>K10</f>
        <v>44443</v>
      </c>
      <c r="L9" s="164"/>
      <c r="M9" s="164"/>
      <c r="N9" s="164"/>
      <c r="O9" s="164"/>
      <c r="P9" s="164"/>
      <c r="Q9" s="164"/>
      <c r="R9" s="164"/>
      <c r="S9" s="164">
        <f>S10</f>
        <v>44444</v>
      </c>
      <c r="T9" s="164"/>
      <c r="U9" s="164"/>
      <c r="V9" s="164"/>
      <c r="W9" s="164"/>
      <c r="X9" s="164"/>
      <c r="Y9" s="164"/>
      <c r="Z9" s="165"/>
    </row>
    <row r="10" spans="1:26" s="1" customFormat="1" ht="18.5" x14ac:dyDescent="0.25">
      <c r="A10" s="95">
        <f>$A$1-(WEEKDAY($A$1,1)-(start_day-1))-IF((WEEKDAY($A$1,1)-(start_day-1))&lt;=0,7,0)+1</f>
        <v>44438</v>
      </c>
      <c r="B10" s="29"/>
      <c r="C10" s="48">
        <f>A10+1</f>
        <v>44439</v>
      </c>
      <c r="D10" s="49"/>
      <c r="E10" s="48">
        <f>C10+1</f>
        <v>44440</v>
      </c>
      <c r="F10" s="49"/>
      <c r="G10" s="48">
        <f>E10+1</f>
        <v>44441</v>
      </c>
      <c r="H10" s="49"/>
      <c r="I10" s="48">
        <f>G10+1</f>
        <v>44442</v>
      </c>
      <c r="J10" s="49"/>
      <c r="K10" s="172">
        <f>I10+1</f>
        <v>44443</v>
      </c>
      <c r="L10" s="173"/>
      <c r="M10" s="174"/>
      <c r="N10" s="174"/>
      <c r="O10" s="174"/>
      <c r="P10" s="174"/>
      <c r="Q10" s="174"/>
      <c r="R10" s="175"/>
      <c r="S10" s="176">
        <f>K10+1</f>
        <v>44444</v>
      </c>
      <c r="T10" s="177"/>
      <c r="U10" s="178"/>
      <c r="V10" s="178"/>
      <c r="W10" s="178"/>
      <c r="X10" s="178"/>
      <c r="Y10" s="178"/>
      <c r="Z10" s="349"/>
    </row>
    <row r="11" spans="1:26" s="1" customFormat="1" x14ac:dyDescent="0.25">
      <c r="A11" s="337" t="s">
        <v>67</v>
      </c>
      <c r="B11" s="167"/>
      <c r="C11" s="334" t="s">
        <v>481</v>
      </c>
      <c r="D11" s="336"/>
      <c r="E11" s="169" t="s">
        <v>60</v>
      </c>
      <c r="F11" s="170"/>
      <c r="G11" s="169" t="s">
        <v>26</v>
      </c>
      <c r="H11" s="170"/>
      <c r="I11" s="196" t="s">
        <v>370</v>
      </c>
      <c r="J11" s="197"/>
      <c r="K11" s="196" t="s">
        <v>372</v>
      </c>
      <c r="L11" s="200"/>
      <c r="M11" s="200"/>
      <c r="N11" s="200"/>
      <c r="O11" s="200"/>
      <c r="P11" s="200"/>
      <c r="Q11" s="200"/>
      <c r="R11" s="197"/>
      <c r="S11" s="198" t="s">
        <v>373</v>
      </c>
      <c r="T11" s="199"/>
      <c r="U11" s="199"/>
      <c r="V11" s="199"/>
      <c r="W11" s="199"/>
      <c r="X11" s="199"/>
      <c r="Y11" s="199"/>
      <c r="Z11" s="383"/>
    </row>
    <row r="12" spans="1:26" s="1" customFormat="1" x14ac:dyDescent="0.25">
      <c r="A12" s="350" t="s">
        <v>368</v>
      </c>
      <c r="B12" s="199"/>
      <c r="C12" s="169"/>
      <c r="D12" s="170"/>
      <c r="E12" s="169" t="s">
        <v>450</v>
      </c>
      <c r="F12" s="170"/>
      <c r="G12" s="334" t="s">
        <v>481</v>
      </c>
      <c r="H12" s="336"/>
      <c r="I12" s="196" t="s">
        <v>371</v>
      </c>
      <c r="J12" s="197"/>
      <c r="K12" s="334" t="s">
        <v>481</v>
      </c>
      <c r="L12" s="336"/>
      <c r="M12" s="336"/>
      <c r="N12" s="336"/>
      <c r="O12" s="336"/>
      <c r="P12" s="336"/>
      <c r="Q12" s="336"/>
      <c r="R12" s="335"/>
      <c r="S12" s="198" t="s">
        <v>137</v>
      </c>
      <c r="T12" s="199"/>
      <c r="U12" s="199"/>
      <c r="V12" s="199"/>
      <c r="W12" s="199"/>
      <c r="X12" s="199"/>
      <c r="Y12" s="199"/>
      <c r="Z12" s="383"/>
    </row>
    <row r="13" spans="1:26" s="1" customFormat="1" x14ac:dyDescent="0.25">
      <c r="A13" s="417" t="s">
        <v>481</v>
      </c>
      <c r="B13" s="336"/>
      <c r="C13" s="169"/>
      <c r="D13" s="170"/>
      <c r="E13" s="169" t="s">
        <v>451</v>
      </c>
      <c r="F13" s="170"/>
      <c r="G13" s="169"/>
      <c r="H13" s="170"/>
      <c r="I13" s="334" t="s">
        <v>481</v>
      </c>
      <c r="J13" s="336"/>
      <c r="K13" s="334" t="s">
        <v>484</v>
      </c>
      <c r="L13" s="336"/>
      <c r="M13" s="336"/>
      <c r="N13" s="336"/>
      <c r="O13" s="336"/>
      <c r="P13" s="336"/>
      <c r="Q13" s="336"/>
      <c r="R13" s="335"/>
      <c r="S13" s="334" t="s">
        <v>481</v>
      </c>
      <c r="T13" s="336"/>
      <c r="U13" s="336"/>
      <c r="V13" s="336"/>
      <c r="W13" s="336"/>
      <c r="X13" s="336"/>
      <c r="Y13" s="336"/>
      <c r="Z13" s="416"/>
    </row>
    <row r="14" spans="1:26" s="1" customFormat="1" x14ac:dyDescent="0.25">
      <c r="A14" s="337"/>
      <c r="B14" s="167"/>
      <c r="C14" s="169"/>
      <c r="D14" s="170"/>
      <c r="E14" s="196" t="s">
        <v>369</v>
      </c>
      <c r="F14" s="197"/>
      <c r="G14" s="169"/>
      <c r="H14" s="170"/>
      <c r="I14" s="334" t="s">
        <v>484</v>
      </c>
      <c r="J14" s="335"/>
      <c r="K14" s="334" t="s">
        <v>485</v>
      </c>
      <c r="L14" s="336"/>
      <c r="M14" s="336"/>
      <c r="N14" s="336"/>
      <c r="O14" s="336"/>
      <c r="P14" s="336"/>
      <c r="Q14" s="336"/>
      <c r="R14" s="335"/>
      <c r="S14" s="334" t="s">
        <v>484</v>
      </c>
      <c r="T14" s="336"/>
      <c r="U14" s="336"/>
      <c r="V14" s="336"/>
      <c r="W14" s="336"/>
      <c r="X14" s="336"/>
      <c r="Y14" s="336"/>
      <c r="Z14" s="416"/>
    </row>
    <row r="15" spans="1:26" s="1" customFormat="1" x14ac:dyDescent="0.25">
      <c r="A15" s="337"/>
      <c r="B15" s="214"/>
      <c r="C15" s="169"/>
      <c r="D15" s="214"/>
      <c r="E15" s="196" t="s">
        <v>567</v>
      </c>
      <c r="F15" s="302"/>
      <c r="G15" s="169"/>
      <c r="H15" s="214"/>
      <c r="I15" s="204"/>
      <c r="J15" s="433"/>
      <c r="K15" s="334" t="s">
        <v>489</v>
      </c>
      <c r="L15" s="284"/>
      <c r="M15" s="284"/>
      <c r="N15" s="284"/>
      <c r="O15" s="284"/>
      <c r="P15" s="284"/>
      <c r="Q15" s="284"/>
      <c r="R15" s="214"/>
      <c r="S15" s="334" t="s">
        <v>489</v>
      </c>
      <c r="T15" s="284"/>
      <c r="U15" s="284"/>
      <c r="V15" s="284"/>
      <c r="W15" s="284"/>
      <c r="X15" s="284"/>
      <c r="Y15" s="284"/>
      <c r="Z15" s="432"/>
    </row>
    <row r="16" spans="1:26" s="1" customFormat="1" x14ac:dyDescent="0.25">
      <c r="A16" s="102"/>
      <c r="B16" s="124"/>
      <c r="C16" s="50"/>
      <c r="D16" s="123"/>
      <c r="E16" s="169" t="s">
        <v>679</v>
      </c>
      <c r="F16" s="214"/>
      <c r="G16" s="169"/>
      <c r="H16" s="214"/>
      <c r="I16" s="110"/>
      <c r="J16" s="125"/>
      <c r="K16" s="204"/>
      <c r="L16" s="445"/>
      <c r="M16" s="445"/>
      <c r="N16" s="445"/>
      <c r="O16" s="445"/>
      <c r="P16" s="445"/>
      <c r="Q16" s="445"/>
      <c r="R16" s="433"/>
      <c r="S16" s="169" t="s">
        <v>58</v>
      </c>
      <c r="T16" s="445"/>
      <c r="U16" s="445"/>
      <c r="V16" s="445"/>
      <c r="W16" s="445"/>
      <c r="X16" s="445"/>
      <c r="Y16" s="445"/>
      <c r="Z16" s="446"/>
    </row>
    <row r="17" spans="1:27" s="2" customFormat="1" ht="13.25" customHeight="1" x14ac:dyDescent="0.25">
      <c r="A17" s="347"/>
      <c r="B17" s="181"/>
      <c r="C17" s="183"/>
      <c r="D17" s="184"/>
      <c r="E17" s="334" t="s">
        <v>481</v>
      </c>
      <c r="F17" s="336"/>
      <c r="G17" s="183"/>
      <c r="H17" s="184"/>
      <c r="I17" s="436" t="s">
        <v>640</v>
      </c>
      <c r="J17" s="437"/>
      <c r="K17" s="206" t="s">
        <v>524</v>
      </c>
      <c r="L17" s="434"/>
      <c r="M17" s="434"/>
      <c r="N17" s="434"/>
      <c r="O17" s="434"/>
      <c r="P17" s="434"/>
      <c r="Q17" s="434"/>
      <c r="R17" s="207"/>
      <c r="S17" s="206" t="s">
        <v>651</v>
      </c>
      <c r="T17" s="434"/>
      <c r="U17" s="434"/>
      <c r="V17" s="434"/>
      <c r="W17" s="434"/>
      <c r="X17" s="434"/>
      <c r="Y17" s="434"/>
      <c r="Z17" s="435"/>
      <c r="AA17" s="1"/>
    </row>
    <row r="18" spans="1:27" s="1" customFormat="1" ht="18.5" x14ac:dyDescent="0.25">
      <c r="A18" s="95">
        <f>S10+1</f>
        <v>44445</v>
      </c>
      <c r="B18" s="29"/>
      <c r="C18" s="48">
        <f>A18+1</f>
        <v>44446</v>
      </c>
      <c r="D18" s="49"/>
      <c r="E18" s="48">
        <f>C18+1</f>
        <v>44447</v>
      </c>
      <c r="F18" s="49"/>
      <c r="G18" s="48">
        <f>E18+1</f>
        <v>44448</v>
      </c>
      <c r="H18" s="49"/>
      <c r="I18" s="48">
        <f>G18+1</f>
        <v>44449</v>
      </c>
      <c r="J18" s="49"/>
      <c r="K18" s="172">
        <f>I18+1</f>
        <v>44450</v>
      </c>
      <c r="L18" s="173"/>
      <c r="M18" s="174"/>
      <c r="N18" s="174"/>
      <c r="O18" s="174"/>
      <c r="P18" s="174"/>
      <c r="Q18" s="174"/>
      <c r="R18" s="175"/>
      <c r="S18" s="176">
        <f>K18+1</f>
        <v>44451</v>
      </c>
      <c r="T18" s="177"/>
      <c r="U18" s="178"/>
      <c r="V18" s="178"/>
      <c r="W18" s="178"/>
      <c r="X18" s="178"/>
      <c r="Y18" s="178"/>
      <c r="Z18" s="349"/>
    </row>
    <row r="19" spans="1:27" s="1" customFormat="1" x14ac:dyDescent="0.25">
      <c r="A19" s="337" t="s">
        <v>452</v>
      </c>
      <c r="B19" s="167"/>
      <c r="C19" s="169" t="s">
        <v>676</v>
      </c>
      <c r="D19" s="170"/>
      <c r="E19" s="169" t="s">
        <v>454</v>
      </c>
      <c r="F19" s="170"/>
      <c r="G19" s="196" t="s">
        <v>119</v>
      </c>
      <c r="H19" s="197"/>
      <c r="I19" s="204" t="s">
        <v>591</v>
      </c>
      <c r="J19" s="205"/>
      <c r="K19" s="204" t="s">
        <v>523</v>
      </c>
      <c r="L19" s="325"/>
      <c r="M19" s="325"/>
      <c r="N19" s="325"/>
      <c r="O19" s="325"/>
      <c r="P19" s="325"/>
      <c r="Q19" s="325"/>
      <c r="R19" s="205"/>
      <c r="S19" s="248" t="s">
        <v>523</v>
      </c>
      <c r="T19" s="249"/>
      <c r="U19" s="249"/>
      <c r="V19" s="249"/>
      <c r="W19" s="249"/>
      <c r="X19" s="249"/>
      <c r="Y19" s="249"/>
      <c r="Z19" s="378"/>
    </row>
    <row r="20" spans="1:27" s="1" customFormat="1" x14ac:dyDescent="0.25">
      <c r="A20" s="337" t="s">
        <v>453</v>
      </c>
      <c r="B20" s="167"/>
      <c r="C20" s="169" t="s">
        <v>680</v>
      </c>
      <c r="D20" s="170"/>
      <c r="E20" s="169" t="s">
        <v>455</v>
      </c>
      <c r="F20" s="170"/>
      <c r="G20" s="169" t="s">
        <v>501</v>
      </c>
      <c r="H20" s="170"/>
      <c r="I20" s="169" t="s">
        <v>633</v>
      </c>
      <c r="J20" s="170"/>
      <c r="K20" s="409" t="s">
        <v>632</v>
      </c>
      <c r="L20" s="418"/>
      <c r="M20" s="418"/>
      <c r="N20" s="418"/>
      <c r="O20" s="418"/>
      <c r="P20" s="418"/>
      <c r="Q20" s="418"/>
      <c r="R20" s="410"/>
      <c r="S20" s="409" t="s">
        <v>632</v>
      </c>
      <c r="T20" s="418"/>
      <c r="U20" s="418"/>
      <c r="V20" s="418"/>
      <c r="W20" s="418"/>
      <c r="X20" s="418"/>
      <c r="Y20" s="418"/>
      <c r="Z20" s="419"/>
    </row>
    <row r="21" spans="1:27" s="1" customFormat="1" x14ac:dyDescent="0.25">
      <c r="A21" s="337"/>
      <c r="B21" s="167"/>
      <c r="C21" s="169"/>
      <c r="D21" s="170"/>
      <c r="E21" s="196" t="s">
        <v>367</v>
      </c>
      <c r="F21" s="197"/>
      <c r="G21" s="371" t="s">
        <v>595</v>
      </c>
      <c r="H21" s="373"/>
      <c r="I21" s="169"/>
      <c r="J21" s="170"/>
      <c r="K21" s="204" t="s">
        <v>591</v>
      </c>
      <c r="L21" s="325"/>
      <c r="M21" s="325"/>
      <c r="N21" s="325"/>
      <c r="O21" s="325"/>
      <c r="P21" s="325"/>
      <c r="Q21" s="325"/>
      <c r="R21" s="205"/>
      <c r="S21" s="248" t="s">
        <v>591</v>
      </c>
      <c r="T21" s="249"/>
      <c r="U21" s="249"/>
      <c r="V21" s="249"/>
      <c r="W21" s="249"/>
      <c r="X21" s="249"/>
      <c r="Y21" s="249"/>
      <c r="Z21" s="378"/>
    </row>
    <row r="22" spans="1:27" s="1" customFormat="1" x14ac:dyDescent="0.25">
      <c r="A22" s="337"/>
      <c r="B22" s="167"/>
      <c r="C22" s="169"/>
      <c r="D22" s="170"/>
      <c r="E22" s="196" t="s">
        <v>566</v>
      </c>
      <c r="F22" s="197"/>
      <c r="G22" s="169"/>
      <c r="H22" s="170"/>
      <c r="I22" s="209"/>
      <c r="J22" s="210"/>
      <c r="K22" s="186" t="s">
        <v>633</v>
      </c>
      <c r="L22" s="187"/>
      <c r="M22" s="187"/>
      <c r="N22" s="187"/>
      <c r="O22" s="187"/>
      <c r="P22" s="187"/>
      <c r="Q22" s="187"/>
      <c r="R22" s="188"/>
      <c r="S22" s="198"/>
      <c r="T22" s="199"/>
      <c r="U22" s="199"/>
      <c r="V22" s="199"/>
      <c r="W22" s="199"/>
      <c r="X22" s="199"/>
      <c r="Y22" s="199"/>
      <c r="Z22" s="383"/>
    </row>
    <row r="23" spans="1:27" s="1" customFormat="1" x14ac:dyDescent="0.25">
      <c r="A23" s="102"/>
      <c r="B23" s="46"/>
      <c r="C23" s="50"/>
      <c r="D23" s="51"/>
      <c r="E23" s="169" t="s">
        <v>720</v>
      </c>
      <c r="F23" s="170"/>
      <c r="G23" s="50"/>
      <c r="H23" s="51"/>
      <c r="I23" s="106"/>
      <c r="J23" s="107"/>
      <c r="K23" s="196" t="s">
        <v>660</v>
      </c>
      <c r="L23" s="200"/>
      <c r="M23" s="200"/>
      <c r="N23" s="200"/>
      <c r="O23" s="200"/>
      <c r="P23" s="200"/>
      <c r="Q23" s="200"/>
      <c r="R23" s="197"/>
      <c r="S23" s="120"/>
      <c r="T23" s="121"/>
      <c r="U23" s="121"/>
      <c r="V23" s="121"/>
      <c r="W23" s="121"/>
      <c r="X23" s="121"/>
      <c r="Y23" s="121"/>
      <c r="Z23" s="122"/>
    </row>
    <row r="24" spans="1:27" s="1" customFormat="1" x14ac:dyDescent="0.25">
      <c r="A24" s="102"/>
      <c r="B24" s="46"/>
      <c r="C24" s="50"/>
      <c r="D24" s="51"/>
      <c r="E24" s="169" t="s">
        <v>721</v>
      </c>
      <c r="F24" s="170"/>
      <c r="G24" s="50"/>
      <c r="H24" s="51"/>
      <c r="I24" s="106"/>
      <c r="J24" s="107"/>
      <c r="K24" s="196" t="s">
        <v>654</v>
      </c>
      <c r="L24" s="200"/>
      <c r="M24" s="200"/>
      <c r="N24" s="200"/>
      <c r="O24" s="200"/>
      <c r="P24" s="200"/>
      <c r="Q24" s="200"/>
      <c r="R24" s="197"/>
      <c r="S24" s="113"/>
      <c r="T24" s="90"/>
      <c r="U24" s="90"/>
      <c r="V24" s="90"/>
      <c r="W24" s="90"/>
      <c r="X24" s="90"/>
      <c r="Y24" s="90"/>
      <c r="Z24" s="114"/>
    </row>
    <row r="25" spans="1:27" s="2" customFormat="1" ht="13.25" customHeight="1" x14ac:dyDescent="0.25">
      <c r="A25" s="347"/>
      <c r="B25" s="181"/>
      <c r="C25" s="183"/>
      <c r="D25" s="184"/>
      <c r="E25" s="436" t="s">
        <v>641</v>
      </c>
      <c r="F25" s="437"/>
      <c r="G25" s="436" t="s">
        <v>641</v>
      </c>
      <c r="H25" s="437"/>
      <c r="I25" s="438" t="s">
        <v>480</v>
      </c>
      <c r="J25" s="439"/>
      <c r="K25" s="438" t="s">
        <v>480</v>
      </c>
      <c r="L25" s="447"/>
      <c r="M25" s="447"/>
      <c r="N25" s="447"/>
      <c r="O25" s="447"/>
      <c r="P25" s="447"/>
      <c r="Q25" s="447"/>
      <c r="R25" s="439"/>
      <c r="S25" s="438" t="s">
        <v>480</v>
      </c>
      <c r="T25" s="447"/>
      <c r="U25" s="447"/>
      <c r="V25" s="447"/>
      <c r="W25" s="447"/>
      <c r="X25" s="447"/>
      <c r="Y25" s="447"/>
      <c r="Z25" s="448"/>
      <c r="AA25" s="1"/>
    </row>
    <row r="26" spans="1:27" s="1" customFormat="1" ht="18.5" x14ac:dyDescent="0.25">
      <c r="A26" s="95">
        <f>S18+1</f>
        <v>44452</v>
      </c>
      <c r="B26" s="29"/>
      <c r="C26" s="48">
        <f>A26+1</f>
        <v>44453</v>
      </c>
      <c r="D26" s="49"/>
      <c r="E26" s="48">
        <f>C26+1</f>
        <v>44454</v>
      </c>
      <c r="F26" s="49"/>
      <c r="G26" s="48">
        <f>E26+1</f>
        <v>44455</v>
      </c>
      <c r="H26" s="49"/>
      <c r="I26" s="48">
        <f>G26+1</f>
        <v>44456</v>
      </c>
      <c r="J26" s="49"/>
      <c r="K26" s="172">
        <f>I26+1</f>
        <v>44457</v>
      </c>
      <c r="L26" s="173"/>
      <c r="M26" s="174"/>
      <c r="N26" s="174"/>
      <c r="O26" s="174"/>
      <c r="P26" s="174"/>
      <c r="Q26" s="174"/>
      <c r="R26" s="175"/>
      <c r="S26" s="176">
        <f>K26+1</f>
        <v>44458</v>
      </c>
      <c r="T26" s="177"/>
      <c r="U26" s="178"/>
      <c r="V26" s="178"/>
      <c r="W26" s="178"/>
      <c r="X26" s="178"/>
      <c r="Y26" s="178"/>
      <c r="Z26" s="349"/>
    </row>
    <row r="27" spans="1:27" s="1" customFormat="1" x14ac:dyDescent="0.25">
      <c r="A27" s="337" t="s">
        <v>67</v>
      </c>
      <c r="B27" s="167"/>
      <c r="C27" s="169" t="s">
        <v>518</v>
      </c>
      <c r="D27" s="170"/>
      <c r="E27" s="169" t="s">
        <v>60</v>
      </c>
      <c r="F27" s="170"/>
      <c r="G27" s="169" t="s">
        <v>26</v>
      </c>
      <c r="H27" s="170"/>
      <c r="I27" s="204" t="s">
        <v>459</v>
      </c>
      <c r="J27" s="205"/>
      <c r="K27" s="204" t="s">
        <v>459</v>
      </c>
      <c r="L27" s="325"/>
      <c r="M27" s="325"/>
      <c r="N27" s="325"/>
      <c r="O27" s="325"/>
      <c r="P27" s="325"/>
      <c r="Q27" s="325"/>
      <c r="R27" s="205"/>
      <c r="S27" s="248" t="s">
        <v>459</v>
      </c>
      <c r="T27" s="249"/>
      <c r="U27" s="249"/>
      <c r="V27" s="249"/>
      <c r="W27" s="249"/>
      <c r="X27" s="249"/>
      <c r="Y27" s="249"/>
      <c r="Z27" s="378"/>
    </row>
    <row r="28" spans="1:27" s="1" customFormat="1" x14ac:dyDescent="0.25">
      <c r="A28" s="337" t="s">
        <v>457</v>
      </c>
      <c r="B28" s="167"/>
      <c r="C28" s="169" t="s">
        <v>517</v>
      </c>
      <c r="D28" s="170"/>
      <c r="E28" s="169" t="s">
        <v>458</v>
      </c>
      <c r="F28" s="170"/>
      <c r="G28" s="360" t="s">
        <v>621</v>
      </c>
      <c r="H28" s="362"/>
      <c r="I28" s="169"/>
      <c r="J28" s="170"/>
      <c r="K28" s="196" t="s">
        <v>607</v>
      </c>
      <c r="L28" s="200"/>
      <c r="M28" s="200"/>
      <c r="N28" s="200"/>
      <c r="O28" s="200"/>
      <c r="P28" s="200"/>
      <c r="Q28" s="200"/>
      <c r="R28" s="197"/>
      <c r="S28" s="198" t="s">
        <v>564</v>
      </c>
      <c r="T28" s="199"/>
      <c r="U28" s="199"/>
      <c r="V28" s="199"/>
      <c r="W28" s="199"/>
      <c r="X28" s="199"/>
      <c r="Y28" s="199"/>
      <c r="Z28" s="383"/>
    </row>
    <row r="29" spans="1:27" s="1" customFormat="1" x14ac:dyDescent="0.25">
      <c r="A29" s="337"/>
      <c r="B29" s="167"/>
      <c r="C29" s="169"/>
      <c r="D29" s="170"/>
      <c r="E29" s="196" t="s">
        <v>378</v>
      </c>
      <c r="F29" s="197"/>
      <c r="G29" s="169"/>
      <c r="H29" s="170"/>
      <c r="I29" s="169"/>
      <c r="J29" s="170"/>
      <c r="K29" s="334" t="s">
        <v>668</v>
      </c>
      <c r="L29" s="336"/>
      <c r="M29" s="336"/>
      <c r="N29" s="336"/>
      <c r="O29" s="336"/>
      <c r="P29" s="336"/>
      <c r="Q29" s="336"/>
      <c r="R29" s="335"/>
      <c r="S29" s="166" t="s">
        <v>608</v>
      </c>
      <c r="T29" s="167"/>
      <c r="U29" s="167"/>
      <c r="V29" s="167"/>
      <c r="W29" s="167"/>
      <c r="X29" s="167"/>
      <c r="Y29" s="167"/>
      <c r="Z29" s="348"/>
    </row>
    <row r="30" spans="1:27" s="1" customFormat="1" x14ac:dyDescent="0.25">
      <c r="A30" s="337"/>
      <c r="B30" s="167"/>
      <c r="C30" s="169"/>
      <c r="D30" s="170"/>
      <c r="E30" s="196" t="s">
        <v>565</v>
      </c>
      <c r="F30" s="197"/>
      <c r="G30" s="169"/>
      <c r="H30" s="170"/>
      <c r="I30" s="169"/>
      <c r="J30" s="170"/>
      <c r="K30" s="169"/>
      <c r="L30" s="171"/>
      <c r="M30" s="171"/>
      <c r="N30" s="171"/>
      <c r="O30" s="171"/>
      <c r="P30" s="171"/>
      <c r="Q30" s="171"/>
      <c r="R30" s="170"/>
      <c r="S30" s="166" t="s">
        <v>672</v>
      </c>
      <c r="T30" s="167"/>
      <c r="U30" s="167"/>
      <c r="V30" s="167"/>
      <c r="W30" s="167"/>
      <c r="X30" s="167"/>
      <c r="Y30" s="167"/>
      <c r="Z30" s="348"/>
    </row>
    <row r="31" spans="1:27" s="1" customFormat="1" x14ac:dyDescent="0.25">
      <c r="A31" s="102"/>
      <c r="B31" s="46"/>
      <c r="C31" s="50"/>
      <c r="D31" s="51"/>
      <c r="E31" s="169" t="s">
        <v>63</v>
      </c>
      <c r="F31" s="170"/>
      <c r="G31" s="50"/>
      <c r="H31" s="51"/>
      <c r="I31" s="50"/>
      <c r="J31" s="51"/>
      <c r="K31" s="50"/>
      <c r="L31" s="72"/>
      <c r="M31" s="72"/>
      <c r="N31" s="72"/>
      <c r="O31" s="72"/>
      <c r="P31" s="72"/>
      <c r="Q31" s="72"/>
      <c r="R31" s="51"/>
      <c r="S31" s="45"/>
      <c r="T31" s="46"/>
      <c r="U31" s="46"/>
      <c r="V31" s="46"/>
      <c r="W31" s="46"/>
      <c r="X31" s="46"/>
      <c r="Y31" s="46"/>
      <c r="Z31" s="103"/>
    </row>
    <row r="32" spans="1:27" s="2" customFormat="1" x14ac:dyDescent="0.25">
      <c r="A32" s="347"/>
      <c r="B32" s="181"/>
      <c r="C32" s="183"/>
      <c r="D32" s="184"/>
      <c r="E32" s="183" t="s">
        <v>61</v>
      </c>
      <c r="F32" s="184"/>
      <c r="G32" s="183"/>
      <c r="H32" s="184"/>
      <c r="I32" s="183"/>
      <c r="J32" s="184"/>
      <c r="K32" s="183"/>
      <c r="L32" s="185"/>
      <c r="M32" s="185"/>
      <c r="N32" s="185"/>
      <c r="O32" s="185"/>
      <c r="P32" s="185"/>
      <c r="Q32" s="185"/>
      <c r="R32" s="184"/>
      <c r="S32" s="180"/>
      <c r="T32" s="181"/>
      <c r="U32" s="181"/>
      <c r="V32" s="181"/>
      <c r="W32" s="181"/>
      <c r="X32" s="181"/>
      <c r="Y32" s="181"/>
      <c r="Z32" s="346"/>
      <c r="AA32" s="1"/>
    </row>
    <row r="33" spans="1:27" s="1" customFormat="1" ht="18.5" x14ac:dyDescent="0.25">
      <c r="A33" s="95">
        <f>S26+1</f>
        <v>44459</v>
      </c>
      <c r="B33" s="29"/>
      <c r="C33" s="48">
        <f>A33+1</f>
        <v>44460</v>
      </c>
      <c r="D33" s="49"/>
      <c r="E33" s="48">
        <f>C33+1</f>
        <v>44461</v>
      </c>
      <c r="F33" s="49"/>
      <c r="G33" s="48">
        <f>E33+1</f>
        <v>44462</v>
      </c>
      <c r="H33" s="49"/>
      <c r="I33" s="48">
        <f>G33+1</f>
        <v>44463</v>
      </c>
      <c r="J33" s="49"/>
      <c r="K33" s="172">
        <f>I33+1</f>
        <v>44464</v>
      </c>
      <c r="L33" s="173"/>
      <c r="M33" s="174"/>
      <c r="N33" s="174"/>
      <c r="O33" s="174"/>
      <c r="P33" s="174"/>
      <c r="Q33" s="174"/>
      <c r="R33" s="175"/>
      <c r="S33" s="176">
        <f>K33+1</f>
        <v>44465</v>
      </c>
      <c r="T33" s="177"/>
      <c r="U33" s="178"/>
      <c r="V33" s="178"/>
      <c r="W33" s="178"/>
      <c r="X33" s="178"/>
      <c r="Y33" s="178"/>
      <c r="Z33" s="349"/>
    </row>
    <row r="34" spans="1:27" s="1" customFormat="1" x14ac:dyDescent="0.25">
      <c r="A34" s="337" t="s">
        <v>460</v>
      </c>
      <c r="B34" s="167"/>
      <c r="C34" s="169" t="s">
        <v>461</v>
      </c>
      <c r="D34" s="170"/>
      <c r="E34" s="169" t="s">
        <v>462</v>
      </c>
      <c r="F34" s="170"/>
      <c r="G34" s="169" t="s">
        <v>723</v>
      </c>
      <c r="H34" s="170"/>
      <c r="I34" s="196" t="s">
        <v>138</v>
      </c>
      <c r="J34" s="197"/>
      <c r="K34" s="390" t="s">
        <v>509</v>
      </c>
      <c r="L34" s="396"/>
      <c r="M34" s="396"/>
      <c r="N34" s="396"/>
      <c r="O34" s="396"/>
      <c r="P34" s="396"/>
      <c r="Q34" s="396"/>
      <c r="R34" s="391"/>
      <c r="S34" s="201" t="s">
        <v>509</v>
      </c>
      <c r="T34" s="202"/>
      <c r="U34" s="202"/>
      <c r="V34" s="202"/>
      <c r="W34" s="202"/>
      <c r="X34" s="202"/>
      <c r="Y34" s="202"/>
      <c r="Z34" s="397"/>
    </row>
    <row r="35" spans="1:27" s="1" customFormat="1" x14ac:dyDescent="0.25">
      <c r="A35" s="337"/>
      <c r="B35" s="167"/>
      <c r="C35" s="169" t="s">
        <v>722</v>
      </c>
      <c r="D35" s="170"/>
      <c r="E35" s="169" t="s">
        <v>428</v>
      </c>
      <c r="F35" s="170"/>
      <c r="G35" s="169"/>
      <c r="H35" s="170"/>
      <c r="I35" s="169"/>
      <c r="J35" s="170"/>
      <c r="K35" s="186" t="s">
        <v>597</v>
      </c>
      <c r="L35" s="187"/>
      <c r="M35" s="187"/>
      <c r="N35" s="187"/>
      <c r="O35" s="187"/>
      <c r="P35" s="187"/>
      <c r="Q35" s="187"/>
      <c r="R35" s="188"/>
      <c r="S35" s="166" t="s">
        <v>71</v>
      </c>
      <c r="T35" s="167"/>
      <c r="U35" s="167"/>
      <c r="V35" s="167"/>
      <c r="W35" s="167"/>
      <c r="X35" s="167"/>
      <c r="Y35" s="167"/>
      <c r="Z35" s="348"/>
    </row>
    <row r="36" spans="1:27" s="1" customFormat="1" x14ac:dyDescent="0.25">
      <c r="A36" s="337"/>
      <c r="B36" s="167"/>
      <c r="C36" s="169" t="s">
        <v>726</v>
      </c>
      <c r="D36" s="170"/>
      <c r="E36" s="169" t="s">
        <v>63</v>
      </c>
      <c r="F36" s="170"/>
      <c r="G36" s="169"/>
      <c r="H36" s="170"/>
      <c r="I36" s="169"/>
      <c r="J36" s="170"/>
      <c r="K36" s="169" t="s">
        <v>519</v>
      </c>
      <c r="L36" s="171"/>
      <c r="M36" s="171"/>
      <c r="N36" s="171"/>
      <c r="O36" s="171"/>
      <c r="P36" s="171"/>
      <c r="Q36" s="171"/>
      <c r="R36" s="170"/>
      <c r="S36" s="166" t="s">
        <v>35</v>
      </c>
      <c r="T36" s="167"/>
      <c r="U36" s="167"/>
      <c r="V36" s="167"/>
      <c r="W36" s="167"/>
      <c r="X36" s="167"/>
      <c r="Y36" s="167"/>
      <c r="Z36" s="348"/>
    </row>
    <row r="37" spans="1:27" s="1" customFormat="1" x14ac:dyDescent="0.25">
      <c r="A37" s="102"/>
      <c r="B37" s="46"/>
      <c r="C37" s="50"/>
      <c r="D37" s="51"/>
      <c r="E37" s="169" t="s">
        <v>54</v>
      </c>
      <c r="F37" s="170"/>
      <c r="G37" s="50"/>
      <c r="H37" s="51"/>
      <c r="I37" s="50"/>
      <c r="J37" s="51"/>
      <c r="K37" s="196" t="s">
        <v>344</v>
      </c>
      <c r="L37" s="200"/>
      <c r="M37" s="200"/>
      <c r="N37" s="200"/>
      <c r="O37" s="200"/>
      <c r="P37" s="200"/>
      <c r="Q37" s="200"/>
      <c r="R37" s="197"/>
      <c r="S37" s="248" t="s">
        <v>275</v>
      </c>
      <c r="T37" s="249"/>
      <c r="U37" s="249"/>
      <c r="V37" s="249"/>
      <c r="W37" s="249"/>
      <c r="X37" s="249"/>
      <c r="Y37" s="249"/>
      <c r="Z37" s="378"/>
    </row>
    <row r="38" spans="1:27" s="1" customFormat="1" x14ac:dyDescent="0.25">
      <c r="A38" s="337"/>
      <c r="B38" s="167"/>
      <c r="C38" s="169"/>
      <c r="D38" s="170"/>
      <c r="E38" s="169"/>
      <c r="F38" s="170"/>
      <c r="G38" s="169"/>
      <c r="H38" s="170"/>
      <c r="I38" s="169"/>
      <c r="J38" s="170"/>
      <c r="K38" s="196" t="s">
        <v>138</v>
      </c>
      <c r="L38" s="200"/>
      <c r="M38" s="200"/>
      <c r="N38" s="200"/>
      <c r="O38" s="200"/>
      <c r="P38" s="200"/>
      <c r="Q38" s="200"/>
      <c r="R38" s="197"/>
      <c r="S38" s="166" t="s">
        <v>445</v>
      </c>
      <c r="T38" s="167"/>
      <c r="U38" s="167"/>
      <c r="V38" s="167"/>
      <c r="W38" s="167"/>
      <c r="X38" s="167"/>
      <c r="Y38" s="167"/>
      <c r="Z38" s="348"/>
    </row>
    <row r="39" spans="1:27" s="1" customFormat="1" x14ac:dyDescent="0.25">
      <c r="A39" s="102"/>
      <c r="B39" s="46"/>
      <c r="C39" s="50"/>
      <c r="D39" s="51"/>
      <c r="E39" s="50"/>
      <c r="F39" s="51"/>
      <c r="G39" s="50"/>
      <c r="H39" s="51"/>
      <c r="I39" s="50"/>
      <c r="J39" s="51"/>
      <c r="K39" s="371" t="s">
        <v>655</v>
      </c>
      <c r="L39" s="372"/>
      <c r="M39" s="372"/>
      <c r="N39" s="372"/>
      <c r="O39" s="372"/>
      <c r="P39" s="372"/>
      <c r="Q39" s="372"/>
      <c r="R39" s="373"/>
      <c r="S39" s="45"/>
      <c r="T39" s="46"/>
      <c r="U39" s="46"/>
      <c r="V39" s="46"/>
      <c r="W39" s="46"/>
      <c r="X39" s="46"/>
      <c r="Y39" s="46"/>
      <c r="Z39" s="103"/>
    </row>
    <row r="40" spans="1:27" s="2" customFormat="1" x14ac:dyDescent="0.25">
      <c r="A40" s="347"/>
      <c r="B40" s="181"/>
      <c r="C40" s="183"/>
      <c r="D40" s="184"/>
      <c r="E40" s="183"/>
      <c r="F40" s="184"/>
      <c r="G40" s="183"/>
      <c r="H40" s="184"/>
      <c r="I40" s="215"/>
      <c r="J40" s="216"/>
      <c r="K40" s="422" t="s">
        <v>275</v>
      </c>
      <c r="L40" s="423"/>
      <c r="M40" s="423"/>
      <c r="N40" s="423"/>
      <c r="O40" s="423"/>
      <c r="P40" s="423"/>
      <c r="Q40" s="423"/>
      <c r="R40" s="424"/>
      <c r="S40" s="235"/>
      <c r="T40" s="236"/>
      <c r="U40" s="236"/>
      <c r="V40" s="236"/>
      <c r="W40" s="236"/>
      <c r="X40" s="236"/>
      <c r="Y40" s="236"/>
      <c r="Z40" s="440"/>
      <c r="AA40" s="1"/>
    </row>
    <row r="41" spans="1:27" s="1" customFormat="1" ht="18.5" x14ac:dyDescent="0.25">
      <c r="A41" s="95">
        <f>S33+1</f>
        <v>44466</v>
      </c>
      <c r="B41" s="29"/>
      <c r="C41" s="48">
        <f>A41+1</f>
        <v>44467</v>
      </c>
      <c r="D41" s="49"/>
      <c r="E41" s="48">
        <f>C41+1</f>
        <v>44468</v>
      </c>
      <c r="F41" s="49"/>
      <c r="G41" s="48">
        <f>E41+1</f>
        <v>44469</v>
      </c>
      <c r="H41" s="49"/>
      <c r="I41" s="48">
        <f>G41+1</f>
        <v>44470</v>
      </c>
      <c r="J41" s="49"/>
      <c r="K41" s="172">
        <f>I41+1</f>
        <v>44471</v>
      </c>
      <c r="L41" s="173"/>
      <c r="M41" s="174"/>
      <c r="N41" s="174"/>
      <c r="O41" s="174"/>
      <c r="P41" s="174"/>
      <c r="Q41" s="174"/>
      <c r="R41" s="175"/>
      <c r="S41" s="176">
        <f>K41+1</f>
        <v>44472</v>
      </c>
      <c r="T41" s="177"/>
      <c r="U41" s="178"/>
      <c r="V41" s="178"/>
      <c r="W41" s="178"/>
      <c r="X41" s="178"/>
      <c r="Y41" s="178"/>
      <c r="Z41" s="349"/>
    </row>
    <row r="42" spans="1:27" s="1" customFormat="1" x14ac:dyDescent="0.25">
      <c r="A42" s="374"/>
      <c r="B42" s="194"/>
      <c r="C42" s="169" t="s">
        <v>713</v>
      </c>
      <c r="D42" s="170"/>
      <c r="E42" s="196" t="s">
        <v>521</v>
      </c>
      <c r="F42" s="197"/>
      <c r="G42" s="169" t="s">
        <v>26</v>
      </c>
      <c r="H42" s="170"/>
      <c r="I42" s="186"/>
      <c r="J42" s="188"/>
      <c r="K42" s="196" t="s">
        <v>375</v>
      </c>
      <c r="L42" s="200"/>
      <c r="M42" s="200"/>
      <c r="N42" s="200"/>
      <c r="O42" s="200"/>
      <c r="P42" s="200"/>
      <c r="Q42" s="200"/>
      <c r="R42" s="197"/>
      <c r="S42" s="198" t="s">
        <v>376</v>
      </c>
      <c r="T42" s="199"/>
      <c r="U42" s="199"/>
      <c r="V42" s="199"/>
      <c r="W42" s="199"/>
      <c r="X42" s="199"/>
      <c r="Y42" s="199"/>
      <c r="Z42" s="383"/>
    </row>
    <row r="43" spans="1:27" s="1" customFormat="1" x14ac:dyDescent="0.25">
      <c r="A43" s="337"/>
      <c r="B43" s="167"/>
      <c r="C43" s="169"/>
      <c r="D43" s="170"/>
      <c r="E43" s="169" t="s">
        <v>63</v>
      </c>
      <c r="F43" s="170"/>
      <c r="G43" s="169"/>
      <c r="H43" s="170"/>
      <c r="I43" s="169"/>
      <c r="J43" s="170"/>
      <c r="K43" s="441" t="s">
        <v>632</v>
      </c>
      <c r="L43" s="442"/>
      <c r="M43" s="442"/>
      <c r="N43" s="442"/>
      <c r="O43" s="442"/>
      <c r="P43" s="442"/>
      <c r="Q43" s="442"/>
      <c r="R43" s="443"/>
      <c r="S43" s="441" t="s">
        <v>632</v>
      </c>
      <c r="T43" s="442"/>
      <c r="U43" s="442"/>
      <c r="V43" s="442"/>
      <c r="W43" s="442"/>
      <c r="X43" s="442"/>
      <c r="Y43" s="442"/>
      <c r="Z43" s="444"/>
    </row>
    <row r="44" spans="1:27" s="1" customFormat="1" x14ac:dyDescent="0.25">
      <c r="A44" s="337"/>
      <c r="B44" s="167"/>
      <c r="C44" s="169"/>
      <c r="D44" s="170"/>
      <c r="E44" s="169" t="s">
        <v>729</v>
      </c>
      <c r="F44" s="170"/>
      <c r="G44" s="169"/>
      <c r="H44" s="170"/>
      <c r="I44" s="169"/>
      <c r="J44" s="170"/>
      <c r="K44" s="204" t="s">
        <v>725</v>
      </c>
      <c r="L44" s="325"/>
      <c r="M44" s="325"/>
      <c r="N44" s="325"/>
      <c r="O44" s="325"/>
      <c r="P44" s="325"/>
      <c r="Q44" s="325"/>
      <c r="R44" s="205"/>
      <c r="S44" s="166"/>
      <c r="T44" s="167"/>
      <c r="U44" s="167"/>
      <c r="V44" s="167"/>
      <c r="W44" s="167"/>
      <c r="X44" s="167"/>
      <c r="Y44" s="167"/>
      <c r="Z44" s="348"/>
    </row>
    <row r="45" spans="1:27" s="1" customFormat="1" x14ac:dyDescent="0.25">
      <c r="A45" s="337"/>
      <c r="B45" s="167"/>
      <c r="C45" s="169"/>
      <c r="D45" s="170"/>
      <c r="E45" s="169" t="s">
        <v>23</v>
      </c>
      <c r="F45" s="170"/>
      <c r="G45" s="169"/>
      <c r="H45" s="170"/>
      <c r="I45" s="169"/>
      <c r="J45" s="170"/>
      <c r="K45" s="169"/>
      <c r="L45" s="171"/>
      <c r="M45" s="171"/>
      <c r="N45" s="171"/>
      <c r="O45" s="171"/>
      <c r="P45" s="171"/>
      <c r="Q45" s="171"/>
      <c r="R45" s="170"/>
      <c r="S45" s="166"/>
      <c r="T45" s="167"/>
      <c r="U45" s="167"/>
      <c r="V45" s="167"/>
      <c r="W45" s="167"/>
      <c r="X45" s="167"/>
      <c r="Y45" s="167"/>
      <c r="Z45" s="348"/>
    </row>
    <row r="46" spans="1:27" s="2" customFormat="1" x14ac:dyDescent="0.25">
      <c r="A46" s="347"/>
      <c r="B46" s="181"/>
      <c r="C46" s="183"/>
      <c r="D46" s="184"/>
      <c r="E46" s="183"/>
      <c r="F46" s="184"/>
      <c r="G46" s="183"/>
      <c r="H46" s="184"/>
      <c r="I46" s="183"/>
      <c r="J46" s="184"/>
      <c r="K46" s="183"/>
      <c r="L46" s="185"/>
      <c r="M46" s="185"/>
      <c r="N46" s="185"/>
      <c r="O46" s="185"/>
      <c r="P46" s="185"/>
      <c r="Q46" s="185"/>
      <c r="R46" s="184"/>
      <c r="S46" s="180"/>
      <c r="T46" s="181"/>
      <c r="U46" s="181"/>
      <c r="V46" s="181"/>
      <c r="W46" s="181"/>
      <c r="X46" s="181"/>
      <c r="Y46" s="181"/>
      <c r="Z46" s="346"/>
      <c r="AA46" s="1"/>
    </row>
    <row r="47" spans="1:27" ht="18.5" x14ac:dyDescent="0.3">
      <c r="A47" s="95">
        <f>S41+1</f>
        <v>44473</v>
      </c>
      <c r="B47" s="29"/>
      <c r="C47" s="48">
        <f>A47+1</f>
        <v>44474</v>
      </c>
      <c r="D47" s="49"/>
      <c r="E47" s="52" t="s">
        <v>0</v>
      </c>
      <c r="F47" s="53"/>
      <c r="G47" s="53"/>
      <c r="H47" s="53"/>
      <c r="I47" s="53"/>
      <c r="J47" s="53"/>
      <c r="K47" s="53"/>
      <c r="L47" s="53"/>
      <c r="M47" s="53"/>
      <c r="N47" s="53"/>
      <c r="O47" s="53"/>
      <c r="P47" s="53"/>
      <c r="Q47" s="53"/>
      <c r="R47" s="53"/>
      <c r="S47" s="53"/>
      <c r="T47" s="53"/>
      <c r="U47" s="53"/>
      <c r="V47" s="53"/>
      <c r="W47" s="53"/>
      <c r="X47" s="53"/>
      <c r="Y47" s="53"/>
      <c r="Z47" s="96"/>
    </row>
    <row r="48" spans="1:27" x14ac:dyDescent="0.25">
      <c r="A48" s="374"/>
      <c r="B48" s="194"/>
      <c r="C48" s="169"/>
      <c r="D48" s="170"/>
      <c r="E48" s="82" t="s">
        <v>383</v>
      </c>
      <c r="F48" s="83"/>
      <c r="G48" s="83"/>
      <c r="H48" s="83"/>
      <c r="I48" s="55"/>
      <c r="J48" s="55"/>
      <c r="K48" s="55"/>
      <c r="L48" s="55"/>
      <c r="M48" s="55"/>
      <c r="N48" s="55"/>
      <c r="O48" s="55"/>
      <c r="P48" s="55"/>
      <c r="Q48" s="55"/>
      <c r="R48" s="55"/>
      <c r="S48" s="55"/>
      <c r="T48" s="55"/>
      <c r="U48" s="55"/>
      <c r="V48" s="55"/>
      <c r="W48" s="55"/>
      <c r="X48" s="55"/>
      <c r="Y48" s="55"/>
      <c r="Z48" s="97"/>
    </row>
    <row r="49" spans="1:26" x14ac:dyDescent="0.25">
      <c r="A49" s="374"/>
      <c r="B49" s="194"/>
      <c r="C49" s="169"/>
      <c r="D49" s="170"/>
      <c r="E49" s="84" t="s">
        <v>384</v>
      </c>
      <c r="F49" s="83"/>
      <c r="G49" s="83"/>
      <c r="H49" s="83"/>
      <c r="I49" s="55"/>
      <c r="J49" s="55"/>
      <c r="K49" s="55"/>
      <c r="L49" s="55"/>
      <c r="M49" s="55"/>
      <c r="N49" s="55"/>
      <c r="O49" s="55"/>
      <c r="P49" s="55"/>
      <c r="Q49" s="55"/>
      <c r="R49" s="55"/>
      <c r="S49" s="55"/>
      <c r="T49" s="55"/>
      <c r="U49" s="55"/>
      <c r="V49" s="55"/>
      <c r="W49" s="55"/>
      <c r="X49" s="55"/>
      <c r="Y49" s="55"/>
      <c r="Z49" s="98"/>
    </row>
    <row r="50" spans="1:26" x14ac:dyDescent="0.25">
      <c r="A50" s="337"/>
      <c r="B50" s="167"/>
      <c r="C50" s="169"/>
      <c r="D50" s="170"/>
      <c r="E50" s="85" t="s">
        <v>483</v>
      </c>
      <c r="F50" s="83"/>
      <c r="G50" s="83"/>
      <c r="H50" s="83"/>
      <c r="I50" s="55"/>
      <c r="J50" s="55"/>
      <c r="K50" s="55"/>
      <c r="L50" s="55"/>
      <c r="M50" s="55"/>
      <c r="N50" s="55"/>
      <c r="O50" s="55"/>
      <c r="P50" s="55"/>
      <c r="Q50" s="55"/>
      <c r="R50" s="55"/>
      <c r="S50" s="55"/>
      <c r="T50" s="55"/>
      <c r="U50" s="55"/>
      <c r="V50" s="55"/>
      <c r="W50" s="55"/>
      <c r="X50" s="55"/>
      <c r="Y50" s="55"/>
      <c r="Z50" s="98"/>
    </row>
    <row r="51" spans="1:26" x14ac:dyDescent="0.25">
      <c r="A51" s="337"/>
      <c r="B51" s="167"/>
      <c r="C51" s="169"/>
      <c r="D51" s="170"/>
      <c r="E51" s="86" t="s">
        <v>385</v>
      </c>
      <c r="F51" s="83"/>
      <c r="G51" s="83"/>
      <c r="H51" s="83"/>
      <c r="I51" s="55"/>
      <c r="J51" s="55"/>
      <c r="K51" s="338" t="s">
        <v>9</v>
      </c>
      <c r="L51" s="338"/>
      <c r="M51" s="338"/>
      <c r="N51" s="338"/>
      <c r="O51" s="338"/>
      <c r="P51" s="338"/>
      <c r="Q51" s="338"/>
      <c r="R51" s="338"/>
      <c r="S51" s="338"/>
      <c r="T51" s="338"/>
      <c r="U51" s="338"/>
      <c r="V51" s="338"/>
      <c r="W51" s="338"/>
      <c r="X51" s="338"/>
      <c r="Y51" s="338"/>
      <c r="Z51" s="339"/>
    </row>
    <row r="52" spans="1:26" s="1" customFormat="1" x14ac:dyDescent="0.25">
      <c r="A52" s="340"/>
      <c r="B52" s="341"/>
      <c r="C52" s="342"/>
      <c r="D52" s="343"/>
      <c r="E52" s="99" t="s">
        <v>585</v>
      </c>
      <c r="F52" s="100"/>
      <c r="G52" s="100"/>
      <c r="H52" s="100"/>
      <c r="I52" s="101"/>
      <c r="J52" s="101"/>
      <c r="K52" s="344" t="s">
        <v>8</v>
      </c>
      <c r="L52" s="344"/>
      <c r="M52" s="344"/>
      <c r="N52" s="344"/>
      <c r="O52" s="344"/>
      <c r="P52" s="344"/>
      <c r="Q52" s="344"/>
      <c r="R52" s="344"/>
      <c r="S52" s="344"/>
      <c r="T52" s="344"/>
      <c r="U52" s="344"/>
      <c r="V52" s="344"/>
      <c r="W52" s="344"/>
      <c r="X52" s="344"/>
      <c r="Y52" s="344"/>
      <c r="Z52" s="345"/>
    </row>
  </sheetData>
  <mergeCells count="237">
    <mergeCell ref="E24:F24"/>
    <mergeCell ref="E31:F31"/>
    <mergeCell ref="S37:Z37"/>
    <mergeCell ref="E23:F23"/>
    <mergeCell ref="K16:R16"/>
    <mergeCell ref="S16:Z16"/>
    <mergeCell ref="E16:F16"/>
    <mergeCell ref="K23:R23"/>
    <mergeCell ref="K39:R39"/>
    <mergeCell ref="S32:Z32"/>
    <mergeCell ref="K33:L33"/>
    <mergeCell ref="M33:R33"/>
    <mergeCell ref="S33:T33"/>
    <mergeCell ref="U33:Z33"/>
    <mergeCell ref="K32:R32"/>
    <mergeCell ref="K34:R34"/>
    <mergeCell ref="S34:Z34"/>
    <mergeCell ref="S25:Z25"/>
    <mergeCell ref="K26:L26"/>
    <mergeCell ref="M26:R26"/>
    <mergeCell ref="S26:T26"/>
    <mergeCell ref="U26:Z26"/>
    <mergeCell ref="K25:R25"/>
    <mergeCell ref="K27:R27"/>
    <mergeCell ref="A43:B43"/>
    <mergeCell ref="C43:D43"/>
    <mergeCell ref="E43:F43"/>
    <mergeCell ref="G43:H43"/>
    <mergeCell ref="I43:J43"/>
    <mergeCell ref="K43:R43"/>
    <mergeCell ref="S43:Z43"/>
    <mergeCell ref="S44:Z44"/>
    <mergeCell ref="A45:B45"/>
    <mergeCell ref="C45:D45"/>
    <mergeCell ref="E45:F45"/>
    <mergeCell ref="G45:H45"/>
    <mergeCell ref="I45:J45"/>
    <mergeCell ref="K45:R45"/>
    <mergeCell ref="S45:Z45"/>
    <mergeCell ref="A44:B44"/>
    <mergeCell ref="C44:D44"/>
    <mergeCell ref="E44:F44"/>
    <mergeCell ref="G44:H44"/>
    <mergeCell ref="I44:J44"/>
    <mergeCell ref="K44:R44"/>
    <mergeCell ref="A52:B52"/>
    <mergeCell ref="C52:D52"/>
    <mergeCell ref="K52:Z52"/>
    <mergeCell ref="S46:Z46"/>
    <mergeCell ref="A48:B48"/>
    <mergeCell ref="C48:D48"/>
    <mergeCell ref="A49:B49"/>
    <mergeCell ref="C49:D49"/>
    <mergeCell ref="A50:B50"/>
    <mergeCell ref="C50:D50"/>
    <mergeCell ref="A46:B46"/>
    <mergeCell ref="C46:D46"/>
    <mergeCell ref="E46:F46"/>
    <mergeCell ref="G46:H46"/>
    <mergeCell ref="I46:J46"/>
    <mergeCell ref="K46:R46"/>
    <mergeCell ref="A51:B51"/>
    <mergeCell ref="C51:D51"/>
    <mergeCell ref="K51:Z51"/>
    <mergeCell ref="S40:Z40"/>
    <mergeCell ref="K41:L41"/>
    <mergeCell ref="M41:R41"/>
    <mergeCell ref="S41:T41"/>
    <mergeCell ref="U41:Z41"/>
    <mergeCell ref="A42:B42"/>
    <mergeCell ref="C42:D42"/>
    <mergeCell ref="E42:F42"/>
    <mergeCell ref="G42:H42"/>
    <mergeCell ref="I42:J42"/>
    <mergeCell ref="A40:B40"/>
    <mergeCell ref="C40:D40"/>
    <mergeCell ref="E40:F40"/>
    <mergeCell ref="G40:H40"/>
    <mergeCell ref="I40:J40"/>
    <mergeCell ref="K40:R40"/>
    <mergeCell ref="K42:R42"/>
    <mergeCell ref="S42:Z42"/>
    <mergeCell ref="A35:B35"/>
    <mergeCell ref="C35:D35"/>
    <mergeCell ref="E35:F35"/>
    <mergeCell ref="G35:H35"/>
    <mergeCell ref="I35:J35"/>
    <mergeCell ref="K35:R35"/>
    <mergeCell ref="S35:Z35"/>
    <mergeCell ref="S36:Z36"/>
    <mergeCell ref="A38:B38"/>
    <mergeCell ref="C38:D38"/>
    <mergeCell ref="E38:F38"/>
    <mergeCell ref="G38:H38"/>
    <mergeCell ref="I38:J38"/>
    <mergeCell ref="K38:R38"/>
    <mergeCell ref="S38:Z38"/>
    <mergeCell ref="A36:B36"/>
    <mergeCell ref="C36:D36"/>
    <mergeCell ref="E36:F36"/>
    <mergeCell ref="G36:H36"/>
    <mergeCell ref="I36:J36"/>
    <mergeCell ref="K36:R36"/>
    <mergeCell ref="K37:R37"/>
    <mergeCell ref="E37:F37"/>
    <mergeCell ref="A34:B34"/>
    <mergeCell ref="C34:D34"/>
    <mergeCell ref="E34:F34"/>
    <mergeCell ref="G34:H34"/>
    <mergeCell ref="I34:J34"/>
    <mergeCell ref="A32:B32"/>
    <mergeCell ref="C32:D32"/>
    <mergeCell ref="E32:F32"/>
    <mergeCell ref="G32:H32"/>
    <mergeCell ref="I32:J32"/>
    <mergeCell ref="A30:B30"/>
    <mergeCell ref="C30:D30"/>
    <mergeCell ref="E30:F30"/>
    <mergeCell ref="G30:H30"/>
    <mergeCell ref="I30:J30"/>
    <mergeCell ref="K30:R30"/>
    <mergeCell ref="S30:Z30"/>
    <mergeCell ref="A29:B29"/>
    <mergeCell ref="C29:D29"/>
    <mergeCell ref="E29:F29"/>
    <mergeCell ref="G29:H29"/>
    <mergeCell ref="I29:J29"/>
    <mergeCell ref="K29:R29"/>
    <mergeCell ref="I25:J25"/>
    <mergeCell ref="A28:B28"/>
    <mergeCell ref="C28:D28"/>
    <mergeCell ref="E28:F28"/>
    <mergeCell ref="G28:H28"/>
    <mergeCell ref="I28:J28"/>
    <mergeCell ref="K28:R28"/>
    <mergeCell ref="S28:Z28"/>
    <mergeCell ref="S29:Z29"/>
    <mergeCell ref="S27:Z27"/>
    <mergeCell ref="A27:B27"/>
    <mergeCell ref="C27:D27"/>
    <mergeCell ref="E27:F27"/>
    <mergeCell ref="G27:H27"/>
    <mergeCell ref="I27:J27"/>
    <mergeCell ref="A25:B25"/>
    <mergeCell ref="C25:D25"/>
    <mergeCell ref="E25:F25"/>
    <mergeCell ref="G25:H25"/>
    <mergeCell ref="S21:Z21"/>
    <mergeCell ref="A22:B22"/>
    <mergeCell ref="C22:D22"/>
    <mergeCell ref="E22:F22"/>
    <mergeCell ref="G22:H22"/>
    <mergeCell ref="I22:J22"/>
    <mergeCell ref="K22:R22"/>
    <mergeCell ref="S22:Z22"/>
    <mergeCell ref="A21:B21"/>
    <mergeCell ref="C21:D21"/>
    <mergeCell ref="E21:F21"/>
    <mergeCell ref="G21:H21"/>
    <mergeCell ref="I21:J21"/>
    <mergeCell ref="K21:R21"/>
    <mergeCell ref="K17:R17"/>
    <mergeCell ref="K19:R19"/>
    <mergeCell ref="S19:Z19"/>
    <mergeCell ref="A20:B20"/>
    <mergeCell ref="C20:D20"/>
    <mergeCell ref="E20:F20"/>
    <mergeCell ref="G20:H20"/>
    <mergeCell ref="I20:J20"/>
    <mergeCell ref="K20:R20"/>
    <mergeCell ref="S20:Z20"/>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 ref="G16:H16"/>
    <mergeCell ref="K24:R24"/>
    <mergeCell ref="K15:R15"/>
    <mergeCell ref="S15:Z15"/>
    <mergeCell ref="I15:J15"/>
    <mergeCell ref="G15:H15"/>
    <mergeCell ref="E15:F15"/>
    <mergeCell ref="C15:D15"/>
    <mergeCell ref="A15:B15"/>
    <mergeCell ref="S17:Z17"/>
    <mergeCell ref="K18:L18"/>
    <mergeCell ref="M18:R18"/>
    <mergeCell ref="S18:T18"/>
    <mergeCell ref="U18:Z18"/>
    <mergeCell ref="A19:B19"/>
    <mergeCell ref="C19:D19"/>
    <mergeCell ref="E19:F19"/>
    <mergeCell ref="G19:H19"/>
    <mergeCell ref="I19:J19"/>
    <mergeCell ref="A17:B17"/>
    <mergeCell ref="C17:D17"/>
    <mergeCell ref="E17:F17"/>
    <mergeCell ref="G17:H17"/>
    <mergeCell ref="I17:J17"/>
  </mergeCells>
  <phoneticPr fontId="1" type="noConversion"/>
  <conditionalFormatting sqref="A10 C10 E10 G10 K10 S10 A18 C18 E18 G18 K18 S18 A26 C26 E26 G26 K26 S26 A33 C33 E33 G33 K33 S33 A41 C41 E41 G41 K41 S41 A47 C47">
    <cfRule type="expression" dxfId="255" priority="3">
      <formula>MONTH(A10)&lt;&gt;MONTH($A$1)</formula>
    </cfRule>
    <cfRule type="expression" dxfId="254" priority="4">
      <formula>OR(WEEKDAY(A10,1)=1,WEEKDAY(A10,1)=7)</formula>
    </cfRule>
  </conditionalFormatting>
  <conditionalFormatting sqref="I10 I18 I26 I33 I41">
    <cfRule type="expression" dxfId="253" priority="1">
      <formula>MONTH(I10)&lt;&gt;MONTH($A$1)</formula>
    </cfRule>
    <cfRule type="expression" dxfId="252" priority="2">
      <formula>OR(WEEKDAY(I10,1)=1,WEEKDAY(I10,1)=7)</formula>
    </cfRule>
  </conditionalFormatting>
  <hyperlinks>
    <hyperlink ref="K52" r:id="rId1" xr:uid="{36386542-64B0-4372-943F-9F04DCB0824C}"/>
    <hyperlink ref="K51:Z51" r:id="rId2" display="Calendar Templates by Vertex42" xr:uid="{B62F1CD8-234E-4D43-A43F-F7EAD984191A}"/>
    <hyperlink ref="K52:Z52" r:id="rId3" display="https://www.vertex42.com/calendars/" xr:uid="{11041591-D7E9-4E1A-9C11-050656375870}"/>
  </hyperlinks>
  <printOptions horizontalCentered="1" verticalCentered="1"/>
  <pageMargins left="0.23622047244094491" right="0.23622047244094491" top="0.74803149606299213" bottom="0.74803149606299213" header="0.31496062992125984" footer="0.31496062992125984"/>
  <pageSetup paperSize="9" scale="82" orientation="landscape"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E43B1-430E-4A83-B029-C69CBD64E756}">
  <sheetPr>
    <pageSetUpPr fitToPage="1"/>
  </sheetPr>
  <dimension ref="A1:AA45"/>
  <sheetViews>
    <sheetView topLeftCell="A10" zoomScale="110" zoomScaleNormal="110" workbookViewId="0">
      <selection activeCell="A29" sqref="A29:B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44470</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44466</v>
      </c>
      <c r="B9" s="164"/>
      <c r="C9" s="164">
        <f>C10</f>
        <v>44467</v>
      </c>
      <c r="D9" s="164"/>
      <c r="E9" s="164">
        <f>E10</f>
        <v>44468</v>
      </c>
      <c r="F9" s="164"/>
      <c r="G9" s="164">
        <f>G10</f>
        <v>44469</v>
      </c>
      <c r="H9" s="164"/>
      <c r="I9" s="164">
        <f>I10</f>
        <v>44470</v>
      </c>
      <c r="J9" s="164"/>
      <c r="K9" s="164">
        <f>K10</f>
        <v>44471</v>
      </c>
      <c r="L9" s="164"/>
      <c r="M9" s="164"/>
      <c r="N9" s="164"/>
      <c r="O9" s="164"/>
      <c r="P9" s="164"/>
      <c r="Q9" s="164"/>
      <c r="R9" s="164"/>
      <c r="S9" s="164">
        <f>S10</f>
        <v>44472</v>
      </c>
      <c r="T9" s="164"/>
      <c r="U9" s="164"/>
      <c r="V9" s="164"/>
      <c r="W9" s="164"/>
      <c r="X9" s="164"/>
      <c r="Y9" s="164"/>
      <c r="Z9" s="165"/>
    </row>
    <row r="10" spans="1:27" s="1" customFormat="1" ht="18.5" x14ac:dyDescent="0.25">
      <c r="A10" s="95">
        <f>$A$1-(WEEKDAY($A$1,1)-(start_day-1))-IF((WEEKDAY($A$1,1)-(start_day-1))&lt;=0,7,0)+1</f>
        <v>44466</v>
      </c>
      <c r="B10" s="29"/>
      <c r="C10" s="48">
        <f>A10+1</f>
        <v>44467</v>
      </c>
      <c r="D10" s="49"/>
      <c r="E10" s="48">
        <f>C10+1</f>
        <v>44468</v>
      </c>
      <c r="F10" s="49"/>
      <c r="G10" s="48">
        <f>E10+1</f>
        <v>44469</v>
      </c>
      <c r="H10" s="49"/>
      <c r="I10" s="48">
        <f>G10+1</f>
        <v>44470</v>
      </c>
      <c r="J10" s="49"/>
      <c r="K10" s="172">
        <f>I10+1</f>
        <v>44471</v>
      </c>
      <c r="L10" s="173"/>
      <c r="M10" s="174"/>
      <c r="N10" s="174"/>
      <c r="O10" s="174"/>
      <c r="P10" s="174"/>
      <c r="Q10" s="174"/>
      <c r="R10" s="175"/>
      <c r="S10" s="176">
        <f>K10+1</f>
        <v>44472</v>
      </c>
      <c r="T10" s="177"/>
      <c r="U10" s="178"/>
      <c r="V10" s="178"/>
      <c r="W10" s="178"/>
      <c r="X10" s="178"/>
      <c r="Y10" s="178"/>
      <c r="Z10" s="349"/>
    </row>
    <row r="11" spans="1:27" s="1" customFormat="1" x14ac:dyDescent="0.25">
      <c r="A11" s="337"/>
      <c r="B11" s="167"/>
      <c r="C11" s="169"/>
      <c r="D11" s="170"/>
      <c r="E11" s="196" t="s">
        <v>521</v>
      </c>
      <c r="F11" s="197"/>
      <c r="G11" s="169"/>
      <c r="H11" s="170"/>
      <c r="I11" s="169"/>
      <c r="J11" s="170"/>
      <c r="K11" s="196" t="s">
        <v>375</v>
      </c>
      <c r="L11" s="200"/>
      <c r="M11" s="200"/>
      <c r="N11" s="200"/>
      <c r="O11" s="200"/>
      <c r="P11" s="200"/>
      <c r="Q11" s="200"/>
      <c r="R11" s="197"/>
      <c r="S11" s="198" t="s">
        <v>376</v>
      </c>
      <c r="T11" s="199"/>
      <c r="U11" s="199"/>
      <c r="V11" s="199"/>
      <c r="W11" s="199"/>
      <c r="X11" s="199"/>
      <c r="Y11" s="199"/>
      <c r="Z11" s="383"/>
    </row>
    <row r="12" spans="1:27" s="1" customFormat="1" x14ac:dyDescent="0.25">
      <c r="A12" s="337"/>
      <c r="B12" s="167"/>
      <c r="C12" s="169"/>
      <c r="D12" s="170"/>
      <c r="E12" s="169"/>
      <c r="F12" s="170"/>
      <c r="G12" s="169"/>
      <c r="H12" s="170"/>
      <c r="I12" s="169"/>
      <c r="J12" s="170"/>
      <c r="K12" s="441" t="s">
        <v>632</v>
      </c>
      <c r="L12" s="442"/>
      <c r="M12" s="442"/>
      <c r="N12" s="442"/>
      <c r="O12" s="442"/>
      <c r="P12" s="442"/>
      <c r="Q12" s="442"/>
      <c r="R12" s="443"/>
      <c r="S12" s="441" t="s">
        <v>632</v>
      </c>
      <c r="T12" s="442"/>
      <c r="U12" s="442"/>
      <c r="V12" s="442"/>
      <c r="W12" s="442"/>
      <c r="X12" s="442"/>
      <c r="Y12" s="442"/>
      <c r="Z12" s="443"/>
    </row>
    <row r="13" spans="1:27" s="1" customFormat="1" x14ac:dyDescent="0.25">
      <c r="A13" s="337"/>
      <c r="B13" s="167"/>
      <c r="C13" s="169"/>
      <c r="D13" s="170"/>
      <c r="E13" s="169"/>
      <c r="F13" s="170"/>
      <c r="G13" s="169"/>
      <c r="H13" s="170"/>
      <c r="I13" s="169"/>
      <c r="J13" s="170"/>
      <c r="K13" s="334" t="s">
        <v>681</v>
      </c>
      <c r="L13" s="336"/>
      <c r="M13" s="336"/>
      <c r="N13" s="336"/>
      <c r="O13" s="336"/>
      <c r="P13" s="336"/>
      <c r="Q13" s="336"/>
      <c r="R13" s="335"/>
      <c r="S13" s="334" t="s">
        <v>681</v>
      </c>
      <c r="T13" s="336"/>
      <c r="U13" s="336"/>
      <c r="V13" s="336"/>
      <c r="W13" s="336"/>
      <c r="X13" s="336"/>
      <c r="Y13" s="336"/>
      <c r="Z13" s="416"/>
    </row>
    <row r="14" spans="1:27" s="1" customFormat="1" x14ac:dyDescent="0.25">
      <c r="A14" s="337"/>
      <c r="B14" s="167"/>
      <c r="C14" s="169"/>
      <c r="D14" s="170"/>
      <c r="E14" s="169"/>
      <c r="F14" s="170"/>
      <c r="G14" s="169"/>
      <c r="H14" s="170"/>
      <c r="I14" s="169"/>
      <c r="J14" s="170"/>
      <c r="K14" s="204" t="s">
        <v>724</v>
      </c>
      <c r="L14" s="325"/>
      <c r="M14" s="325"/>
      <c r="N14" s="325"/>
      <c r="O14" s="325"/>
      <c r="P14" s="325"/>
      <c r="Q14" s="325"/>
      <c r="R14" s="205"/>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44473</v>
      </c>
      <c r="B16" s="29"/>
      <c r="C16" s="48">
        <f>A16+1</f>
        <v>44474</v>
      </c>
      <c r="D16" s="49"/>
      <c r="E16" s="48">
        <f>C16+1</f>
        <v>44475</v>
      </c>
      <c r="F16" s="49"/>
      <c r="G16" s="48">
        <f>E16+1</f>
        <v>44476</v>
      </c>
      <c r="H16" s="49"/>
      <c r="I16" s="48">
        <f>G16+1</f>
        <v>44477</v>
      </c>
      <c r="J16" s="49"/>
      <c r="K16" s="172">
        <f>I16+1</f>
        <v>44478</v>
      </c>
      <c r="L16" s="173"/>
      <c r="M16" s="174"/>
      <c r="N16" s="174"/>
      <c r="O16" s="174"/>
      <c r="P16" s="174"/>
      <c r="Q16" s="174"/>
      <c r="R16" s="175"/>
      <c r="S16" s="176">
        <f>K16+1</f>
        <v>44479</v>
      </c>
      <c r="T16" s="177"/>
      <c r="U16" s="178"/>
      <c r="V16" s="178"/>
      <c r="W16" s="178"/>
      <c r="X16" s="178"/>
      <c r="Y16" s="178"/>
      <c r="Z16" s="349"/>
    </row>
    <row r="17" spans="1:27" s="1" customFormat="1" x14ac:dyDescent="0.25">
      <c r="A17" s="374"/>
      <c r="B17" s="194"/>
      <c r="C17" s="169" t="s">
        <v>601</v>
      </c>
      <c r="D17" s="170"/>
      <c r="E17" s="169" t="s">
        <v>731</v>
      </c>
      <c r="F17" s="170"/>
      <c r="G17" s="196" t="s">
        <v>119</v>
      </c>
      <c r="H17" s="197"/>
      <c r="I17" s="169" t="s">
        <v>712</v>
      </c>
      <c r="J17" s="170"/>
      <c r="K17" s="196" t="s">
        <v>75</v>
      </c>
      <c r="L17" s="200"/>
      <c r="M17" s="200"/>
      <c r="N17" s="200"/>
      <c r="O17" s="200"/>
      <c r="P17" s="200"/>
      <c r="Q17" s="200"/>
      <c r="R17" s="197"/>
      <c r="S17" s="166" t="s">
        <v>35</v>
      </c>
      <c r="T17" s="167"/>
      <c r="U17" s="167"/>
      <c r="V17" s="167"/>
      <c r="W17" s="167"/>
      <c r="X17" s="167"/>
      <c r="Y17" s="167"/>
      <c r="Z17" s="348"/>
    </row>
    <row r="18" spans="1:27" s="1" customFormat="1" x14ac:dyDescent="0.25">
      <c r="A18" s="337"/>
      <c r="B18" s="167"/>
      <c r="C18" s="169"/>
      <c r="D18" s="170"/>
      <c r="E18" s="169"/>
      <c r="F18" s="170"/>
      <c r="G18" s="169" t="s">
        <v>732</v>
      </c>
      <c r="H18" s="170"/>
      <c r="I18" s="169"/>
      <c r="J18" s="170"/>
      <c r="K18" s="196" t="s">
        <v>377</v>
      </c>
      <c r="L18" s="200"/>
      <c r="M18" s="200"/>
      <c r="N18" s="200"/>
      <c r="O18" s="200"/>
      <c r="P18" s="200"/>
      <c r="Q18" s="200"/>
      <c r="R18" s="197"/>
      <c r="S18" s="334" t="s">
        <v>486</v>
      </c>
      <c r="T18" s="336"/>
      <c r="U18" s="336"/>
      <c r="V18" s="336"/>
      <c r="W18" s="336"/>
      <c r="X18" s="336"/>
      <c r="Y18" s="336"/>
      <c r="Z18" s="416"/>
    </row>
    <row r="19" spans="1:27" s="1" customFormat="1" x14ac:dyDescent="0.25">
      <c r="A19" s="337"/>
      <c r="B19" s="167"/>
      <c r="C19" s="169"/>
      <c r="D19" s="170"/>
      <c r="E19" s="169"/>
      <c r="F19" s="170"/>
      <c r="G19" s="169"/>
      <c r="H19" s="170"/>
      <c r="I19" s="169"/>
      <c r="J19" s="170"/>
      <c r="K19" s="204" t="s">
        <v>520</v>
      </c>
      <c r="L19" s="325"/>
      <c r="M19" s="325"/>
      <c r="N19" s="325"/>
      <c r="O19" s="325"/>
      <c r="P19" s="325"/>
      <c r="Q19" s="325"/>
      <c r="R19" s="205"/>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86" t="s">
        <v>727</v>
      </c>
      <c r="L20" s="187"/>
      <c r="M20" s="187"/>
      <c r="N20" s="187"/>
      <c r="O20" s="187"/>
      <c r="P20" s="187"/>
      <c r="Q20" s="187"/>
      <c r="R20" s="188"/>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44480</v>
      </c>
      <c r="B22" s="29"/>
      <c r="C22" s="48">
        <f>A22+1</f>
        <v>44481</v>
      </c>
      <c r="D22" s="49"/>
      <c r="E22" s="48">
        <f>C22+1</f>
        <v>44482</v>
      </c>
      <c r="F22" s="49"/>
      <c r="G22" s="48">
        <f>E22+1</f>
        <v>44483</v>
      </c>
      <c r="H22" s="49"/>
      <c r="I22" s="48">
        <f>G22+1</f>
        <v>44484</v>
      </c>
      <c r="J22" s="49"/>
      <c r="K22" s="172">
        <f>I22+1</f>
        <v>44485</v>
      </c>
      <c r="L22" s="173"/>
      <c r="M22" s="174"/>
      <c r="N22" s="174"/>
      <c r="O22" s="174"/>
      <c r="P22" s="174"/>
      <c r="Q22" s="174"/>
      <c r="R22" s="175"/>
      <c r="S22" s="176">
        <f>K22+1</f>
        <v>44486</v>
      </c>
      <c r="T22" s="177"/>
      <c r="U22" s="178"/>
      <c r="V22" s="178"/>
      <c r="W22" s="178"/>
      <c r="X22" s="178"/>
      <c r="Y22" s="178"/>
      <c r="Z22" s="349"/>
    </row>
    <row r="23" spans="1:27" s="1" customFormat="1" x14ac:dyDescent="0.25">
      <c r="A23" s="350" t="s">
        <v>499</v>
      </c>
      <c r="B23" s="199"/>
      <c r="C23" s="169"/>
      <c r="D23" s="170"/>
      <c r="E23" s="169" t="s">
        <v>439</v>
      </c>
      <c r="F23" s="170"/>
      <c r="G23" s="169" t="s">
        <v>733</v>
      </c>
      <c r="H23" s="170"/>
      <c r="I23" s="169"/>
      <c r="J23" s="170"/>
      <c r="K23" s="371" t="s">
        <v>594</v>
      </c>
      <c r="L23" s="372"/>
      <c r="M23" s="372"/>
      <c r="N23" s="372"/>
      <c r="O23" s="372"/>
      <c r="P23" s="372"/>
      <c r="Q23" s="372"/>
      <c r="R23" s="373"/>
      <c r="S23" s="198" t="s">
        <v>563</v>
      </c>
      <c r="T23" s="199"/>
      <c r="U23" s="199"/>
      <c r="V23" s="199"/>
      <c r="W23" s="199"/>
      <c r="X23" s="199"/>
      <c r="Y23" s="199"/>
      <c r="Z23" s="383"/>
    </row>
    <row r="24" spans="1:27" s="1" customFormat="1" x14ac:dyDescent="0.25">
      <c r="A24" s="374" t="s">
        <v>144</v>
      </c>
      <c r="B24" s="194"/>
      <c r="C24" s="186" t="s">
        <v>144</v>
      </c>
      <c r="D24" s="188"/>
      <c r="E24" s="186" t="s">
        <v>144</v>
      </c>
      <c r="F24" s="188"/>
      <c r="G24" s="186" t="s">
        <v>144</v>
      </c>
      <c r="H24" s="188"/>
      <c r="I24" s="186" t="s">
        <v>144</v>
      </c>
      <c r="J24" s="188"/>
      <c r="K24" s="186" t="s">
        <v>144</v>
      </c>
      <c r="L24" s="187"/>
      <c r="M24" s="187"/>
      <c r="N24" s="187"/>
      <c r="O24" s="187"/>
      <c r="P24" s="187"/>
      <c r="Q24" s="187"/>
      <c r="R24" s="188"/>
      <c r="S24" s="371" t="s">
        <v>594</v>
      </c>
      <c r="T24" s="372"/>
      <c r="U24" s="372"/>
      <c r="V24" s="372"/>
      <c r="W24" s="372"/>
      <c r="X24" s="372"/>
      <c r="Y24" s="372"/>
      <c r="Z24" s="449"/>
    </row>
    <row r="25" spans="1:27" s="1" customFormat="1" x14ac:dyDescent="0.25">
      <c r="A25" s="450" t="s">
        <v>682</v>
      </c>
      <c r="B25" s="451"/>
      <c r="C25" s="169"/>
      <c r="D25" s="170"/>
      <c r="E25" s="169"/>
      <c r="F25" s="170"/>
      <c r="G25" s="169"/>
      <c r="H25" s="170"/>
      <c r="I25" s="169"/>
      <c r="J25" s="170"/>
      <c r="K25" s="169"/>
      <c r="L25" s="171"/>
      <c r="M25" s="171"/>
      <c r="N25" s="171"/>
      <c r="O25" s="171"/>
      <c r="P25" s="171"/>
      <c r="Q25" s="171"/>
      <c r="R25" s="170"/>
      <c r="S25" s="193" t="s">
        <v>144</v>
      </c>
      <c r="T25" s="194"/>
      <c r="U25" s="194"/>
      <c r="V25" s="194"/>
      <c r="W25" s="194"/>
      <c r="X25" s="194"/>
      <c r="Y25" s="194"/>
      <c r="Z25" s="389"/>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371" t="s">
        <v>718</v>
      </c>
      <c r="T26" s="372"/>
      <c r="U26" s="372"/>
      <c r="V26" s="372"/>
      <c r="W26" s="372"/>
      <c r="X26" s="372"/>
      <c r="Y26" s="372"/>
      <c r="Z26" s="449"/>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44487</v>
      </c>
      <c r="B28" s="29"/>
      <c r="C28" s="48">
        <f>A28+1</f>
        <v>44488</v>
      </c>
      <c r="D28" s="49"/>
      <c r="E28" s="48">
        <f>C28+1</f>
        <v>44489</v>
      </c>
      <c r="F28" s="49"/>
      <c r="G28" s="48">
        <f>E28+1</f>
        <v>44490</v>
      </c>
      <c r="H28" s="49"/>
      <c r="I28" s="48">
        <f>G28+1</f>
        <v>44491</v>
      </c>
      <c r="J28" s="49"/>
      <c r="K28" s="172">
        <f>I28+1</f>
        <v>44492</v>
      </c>
      <c r="L28" s="173"/>
      <c r="M28" s="174"/>
      <c r="N28" s="174"/>
      <c r="O28" s="174"/>
      <c r="P28" s="174"/>
      <c r="Q28" s="174"/>
      <c r="R28" s="175"/>
      <c r="S28" s="176">
        <f>K28+1</f>
        <v>44493</v>
      </c>
      <c r="T28" s="177"/>
      <c r="U28" s="178"/>
      <c r="V28" s="178"/>
      <c r="W28" s="178"/>
      <c r="X28" s="178"/>
      <c r="Y28" s="178"/>
      <c r="Z28" s="349"/>
    </row>
    <row r="29" spans="1:27" s="1" customFormat="1" x14ac:dyDescent="0.25">
      <c r="A29" s="420" t="s">
        <v>649</v>
      </c>
      <c r="B29" s="372"/>
      <c r="C29" s="169"/>
      <c r="D29" s="170"/>
      <c r="E29" s="334" t="s">
        <v>487</v>
      </c>
      <c r="F29" s="335"/>
      <c r="G29" s="371" t="s">
        <v>648</v>
      </c>
      <c r="H29" s="373"/>
      <c r="I29" s="169"/>
      <c r="J29" s="170"/>
      <c r="K29" s="169" t="s">
        <v>519</v>
      </c>
      <c r="L29" s="171"/>
      <c r="M29" s="171"/>
      <c r="N29" s="171"/>
      <c r="O29" s="171"/>
      <c r="P29" s="171"/>
      <c r="Q29" s="171"/>
      <c r="R29" s="170"/>
      <c r="S29" s="166" t="s">
        <v>35</v>
      </c>
      <c r="T29" s="167"/>
      <c r="U29" s="167"/>
      <c r="V29" s="167"/>
      <c r="W29" s="167"/>
      <c r="X29" s="167"/>
      <c r="Y29" s="167"/>
      <c r="Z29" s="348"/>
    </row>
    <row r="30" spans="1:27" s="1" customFormat="1" x14ac:dyDescent="0.25">
      <c r="A30" s="337" t="s">
        <v>734</v>
      </c>
      <c r="B30" s="167"/>
      <c r="C30" s="169"/>
      <c r="D30" s="170"/>
      <c r="E30" s="169" t="s">
        <v>23</v>
      </c>
      <c r="F30" s="170"/>
      <c r="G30" s="169"/>
      <c r="H30" s="170"/>
      <c r="I30" s="169"/>
      <c r="J30" s="170"/>
      <c r="K30" s="196" t="s">
        <v>598</v>
      </c>
      <c r="L30" s="200"/>
      <c r="M30" s="200"/>
      <c r="N30" s="200"/>
      <c r="O30" s="200"/>
      <c r="P30" s="200"/>
      <c r="Q30" s="200"/>
      <c r="R30" s="197"/>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96" t="s">
        <v>730</v>
      </c>
      <c r="L31" s="200"/>
      <c r="M31" s="200"/>
      <c r="N31" s="200"/>
      <c r="O31" s="200"/>
      <c r="P31" s="200"/>
      <c r="Q31" s="200"/>
      <c r="R31" s="197"/>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t="s">
        <v>736</v>
      </c>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44494</v>
      </c>
      <c r="B34" s="29"/>
      <c r="C34" s="48">
        <f>A34+1</f>
        <v>44495</v>
      </c>
      <c r="D34" s="49"/>
      <c r="E34" s="48">
        <f>C34+1</f>
        <v>44496</v>
      </c>
      <c r="F34" s="49"/>
      <c r="G34" s="48">
        <f>E34+1</f>
        <v>44497</v>
      </c>
      <c r="H34" s="49"/>
      <c r="I34" s="48">
        <f>G34+1</f>
        <v>44498</v>
      </c>
      <c r="J34" s="49"/>
      <c r="K34" s="172">
        <f>I34+1</f>
        <v>44499</v>
      </c>
      <c r="L34" s="173"/>
      <c r="M34" s="174"/>
      <c r="N34" s="174"/>
      <c r="O34" s="174"/>
      <c r="P34" s="174"/>
      <c r="Q34" s="174"/>
      <c r="R34" s="175"/>
      <c r="S34" s="176">
        <f>K34+1</f>
        <v>44500</v>
      </c>
      <c r="T34" s="177"/>
      <c r="U34" s="178"/>
      <c r="V34" s="178"/>
      <c r="W34" s="178"/>
      <c r="X34" s="178"/>
      <c r="Y34" s="178"/>
      <c r="Z34" s="349"/>
    </row>
    <row r="35" spans="1:27" s="1" customFormat="1" x14ac:dyDescent="0.25">
      <c r="A35" s="374"/>
      <c r="B35" s="194"/>
      <c r="C35" s="169"/>
      <c r="D35" s="170"/>
      <c r="E35" s="169" t="s">
        <v>197</v>
      </c>
      <c r="F35" s="170"/>
      <c r="G35" s="371" t="s">
        <v>648</v>
      </c>
      <c r="H35" s="373"/>
      <c r="I35" s="186"/>
      <c r="J35" s="188"/>
      <c r="K35" s="169" t="s">
        <v>519</v>
      </c>
      <c r="L35" s="171"/>
      <c r="M35" s="171"/>
      <c r="N35" s="171"/>
      <c r="O35" s="171"/>
      <c r="P35" s="171"/>
      <c r="Q35" s="171"/>
      <c r="R35" s="170"/>
      <c r="S35" s="334" t="s">
        <v>488</v>
      </c>
      <c r="T35" s="336"/>
      <c r="U35" s="336"/>
      <c r="V35" s="336"/>
      <c r="W35" s="336"/>
      <c r="X35" s="336"/>
      <c r="Y35" s="336"/>
      <c r="Z35" s="416"/>
    </row>
    <row r="36" spans="1:27" s="1" customFormat="1" x14ac:dyDescent="0.25">
      <c r="A36" s="337"/>
      <c r="B36" s="167"/>
      <c r="C36" s="169"/>
      <c r="D36" s="170"/>
      <c r="E36" s="169"/>
      <c r="F36" s="170"/>
      <c r="G36" s="169"/>
      <c r="H36" s="170"/>
      <c r="I36" s="169"/>
      <c r="J36" s="170"/>
      <c r="K36" s="196" t="s">
        <v>677</v>
      </c>
      <c r="L36" s="200"/>
      <c r="M36" s="200"/>
      <c r="N36" s="200"/>
      <c r="O36" s="200"/>
      <c r="P36" s="200"/>
      <c r="Q36" s="200"/>
      <c r="R36" s="197"/>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96"/>
      <c r="L37" s="200"/>
      <c r="M37" s="200"/>
      <c r="N37" s="200"/>
      <c r="O37" s="200"/>
      <c r="P37" s="200"/>
      <c r="Q37" s="200"/>
      <c r="R37" s="197"/>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44501</v>
      </c>
      <c r="B40" s="29"/>
      <c r="C40" s="48">
        <f>A40+1</f>
        <v>44502</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450" t="s">
        <v>684</v>
      </c>
      <c r="B41" s="451"/>
      <c r="C41" s="452" t="s">
        <v>529</v>
      </c>
      <c r="D41" s="453"/>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24:D24"/>
    <mergeCell ref="E17:F17"/>
    <mergeCell ref="G17:H17"/>
    <mergeCell ref="I17:J17"/>
    <mergeCell ref="A15:B15"/>
    <mergeCell ref="C15:D15"/>
    <mergeCell ref="E15:F15"/>
    <mergeCell ref="G15:H15"/>
    <mergeCell ref="I15:J15"/>
    <mergeCell ref="K15:R15"/>
    <mergeCell ref="K17:R17"/>
    <mergeCell ref="S17:Z17"/>
    <mergeCell ref="C17:D17"/>
    <mergeCell ref="A18:B18"/>
    <mergeCell ref="C18:D18"/>
    <mergeCell ref="E18:F18"/>
    <mergeCell ref="G18:H18"/>
    <mergeCell ref="I18:J18"/>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251" priority="3">
      <formula>MONTH(A10)&lt;&gt;MONTH($A$1)</formula>
    </cfRule>
    <cfRule type="expression" dxfId="250" priority="4">
      <formula>OR(WEEKDAY(A10,1)=1,WEEKDAY(A10,1)=7)</formula>
    </cfRule>
  </conditionalFormatting>
  <conditionalFormatting sqref="I10 I16 I22 I28 I34">
    <cfRule type="expression" dxfId="249" priority="1">
      <formula>MONTH(I10)&lt;&gt;MONTH($A$1)</formula>
    </cfRule>
    <cfRule type="expression" dxfId="248" priority="2">
      <formula>OR(WEEKDAY(I10,1)=1,WEEKDAY(I10,1)=7)</formula>
    </cfRule>
  </conditionalFormatting>
  <hyperlinks>
    <hyperlink ref="K45" r:id="rId1" xr:uid="{9D0123C9-7411-4A59-A919-B4E14C381676}"/>
    <hyperlink ref="K44:Z44" r:id="rId2" display="Calendar Templates by Vertex42" xr:uid="{F086B52F-5F3F-4C18-BFA5-99506820B479}"/>
    <hyperlink ref="K45:Z45" r:id="rId3" display="https://www.vertex42.com/calendars/" xr:uid="{470766DA-7475-477F-A8B6-BF647C2A3709}"/>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A941D-8F66-4560-B69C-5304ED99D133}">
  <sheetPr>
    <pageSetUpPr fitToPage="1"/>
  </sheetPr>
  <dimension ref="A1:AA45"/>
  <sheetViews>
    <sheetView topLeftCell="A13" zoomScale="110" zoomScaleNormal="110" workbookViewId="0">
      <selection activeCell="E29" sqref="E29:F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44501</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44501</v>
      </c>
      <c r="B9" s="164"/>
      <c r="C9" s="164">
        <f>C10</f>
        <v>44502</v>
      </c>
      <c r="D9" s="164"/>
      <c r="E9" s="164">
        <f>E10</f>
        <v>44503</v>
      </c>
      <c r="F9" s="164"/>
      <c r="G9" s="164">
        <f>G10</f>
        <v>44504</v>
      </c>
      <c r="H9" s="164"/>
      <c r="I9" s="164">
        <f>I10</f>
        <v>44505</v>
      </c>
      <c r="J9" s="164"/>
      <c r="K9" s="164">
        <f>K10</f>
        <v>44506</v>
      </c>
      <c r="L9" s="164"/>
      <c r="M9" s="164"/>
      <c r="N9" s="164"/>
      <c r="O9" s="164"/>
      <c r="P9" s="164"/>
      <c r="Q9" s="164"/>
      <c r="R9" s="164"/>
      <c r="S9" s="164">
        <f>S10</f>
        <v>44507</v>
      </c>
      <c r="T9" s="164"/>
      <c r="U9" s="164"/>
      <c r="V9" s="164"/>
      <c r="W9" s="164"/>
      <c r="X9" s="164"/>
      <c r="Y9" s="164"/>
      <c r="Z9" s="165"/>
    </row>
    <row r="10" spans="1:27" s="1" customFormat="1" ht="18.5" x14ac:dyDescent="0.25">
      <c r="A10" s="95">
        <f>$A$1-(WEEKDAY($A$1,1)-(start_day-1))-IF((WEEKDAY($A$1,1)-(start_day-1))&lt;=0,7,0)+1</f>
        <v>44501</v>
      </c>
      <c r="B10" s="29"/>
      <c r="C10" s="48">
        <f>A10+1</f>
        <v>44502</v>
      </c>
      <c r="D10" s="49"/>
      <c r="E10" s="48">
        <f>C10+1</f>
        <v>44503</v>
      </c>
      <c r="F10" s="49"/>
      <c r="G10" s="48">
        <f>E10+1</f>
        <v>44504</v>
      </c>
      <c r="H10" s="49"/>
      <c r="I10" s="48">
        <f>G10+1</f>
        <v>44505</v>
      </c>
      <c r="J10" s="49"/>
      <c r="K10" s="172">
        <f>I10+1</f>
        <v>44506</v>
      </c>
      <c r="L10" s="173"/>
      <c r="M10" s="174"/>
      <c r="N10" s="174"/>
      <c r="O10" s="174"/>
      <c r="P10" s="174"/>
      <c r="Q10" s="174"/>
      <c r="R10" s="175"/>
      <c r="S10" s="176">
        <f>K10+1</f>
        <v>44507</v>
      </c>
      <c r="T10" s="177"/>
      <c r="U10" s="178"/>
      <c r="V10" s="178"/>
      <c r="W10" s="178"/>
      <c r="X10" s="178"/>
      <c r="Y10" s="178"/>
      <c r="Z10" s="349"/>
    </row>
    <row r="11" spans="1:27" s="1" customFormat="1" x14ac:dyDescent="0.25">
      <c r="A11" s="350" t="s">
        <v>684</v>
      </c>
      <c r="B11" s="199"/>
      <c r="C11" s="196" t="s">
        <v>529</v>
      </c>
      <c r="D11" s="197"/>
      <c r="E11" s="169"/>
      <c r="F11" s="170"/>
      <c r="G11" s="371" t="s">
        <v>648</v>
      </c>
      <c r="H11" s="373"/>
      <c r="I11" s="169"/>
      <c r="J11" s="170"/>
      <c r="K11" s="196" t="s">
        <v>322</v>
      </c>
      <c r="L11" s="200"/>
      <c r="M11" s="200"/>
      <c r="N11" s="200"/>
      <c r="O11" s="200"/>
      <c r="P11" s="200"/>
      <c r="Q11" s="200"/>
      <c r="R11" s="197"/>
      <c r="S11" s="334" t="s">
        <v>685</v>
      </c>
      <c r="T11" s="336"/>
      <c r="U11" s="336"/>
      <c r="V11" s="336"/>
      <c r="W11" s="336"/>
      <c r="X11" s="336"/>
      <c r="Y11" s="336"/>
      <c r="Z11" s="416"/>
    </row>
    <row r="12" spans="1:27" s="1" customFormat="1" x14ac:dyDescent="0.25">
      <c r="A12" s="350"/>
      <c r="B12" s="199"/>
      <c r="C12" s="196"/>
      <c r="D12" s="197"/>
      <c r="E12" s="169"/>
      <c r="F12" s="170"/>
      <c r="G12" s="169"/>
      <c r="H12" s="170"/>
      <c r="I12" s="169"/>
      <c r="J12" s="170"/>
      <c r="K12" s="390"/>
      <c r="L12" s="396"/>
      <c r="M12" s="396"/>
      <c r="N12" s="396"/>
      <c r="O12" s="396"/>
      <c r="P12" s="396"/>
      <c r="Q12" s="396"/>
      <c r="R12" s="391"/>
      <c r="S12" s="371" t="s">
        <v>718</v>
      </c>
      <c r="T12" s="372"/>
      <c r="U12" s="372"/>
      <c r="V12" s="372"/>
      <c r="W12" s="372"/>
      <c r="X12" s="372"/>
      <c r="Y12" s="372"/>
      <c r="Z12" s="449"/>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44508</v>
      </c>
      <c r="B16" s="29"/>
      <c r="C16" s="48">
        <f>A16+1</f>
        <v>44509</v>
      </c>
      <c r="D16" s="49"/>
      <c r="E16" s="48">
        <f>C16+1</f>
        <v>44510</v>
      </c>
      <c r="F16" s="49"/>
      <c r="G16" s="48">
        <f>E16+1</f>
        <v>44511</v>
      </c>
      <c r="H16" s="49"/>
      <c r="I16" s="48">
        <f>G16+1</f>
        <v>44512</v>
      </c>
      <c r="J16" s="49"/>
      <c r="K16" s="172">
        <f>I16+1</f>
        <v>44513</v>
      </c>
      <c r="L16" s="173"/>
      <c r="M16" s="174"/>
      <c r="N16" s="174"/>
      <c r="O16" s="174"/>
      <c r="P16" s="174"/>
      <c r="Q16" s="174"/>
      <c r="R16" s="175"/>
      <c r="S16" s="176">
        <f>K16+1</f>
        <v>44514</v>
      </c>
      <c r="T16" s="177"/>
      <c r="U16" s="178"/>
      <c r="V16" s="178"/>
      <c r="W16" s="178"/>
      <c r="X16" s="178"/>
      <c r="Y16" s="178"/>
      <c r="Z16" s="349"/>
    </row>
    <row r="17" spans="1:27" s="1" customFormat="1" x14ac:dyDescent="0.25">
      <c r="A17" s="374"/>
      <c r="B17" s="194"/>
      <c r="C17" s="169"/>
      <c r="D17" s="170"/>
      <c r="E17" s="186"/>
      <c r="F17" s="188"/>
      <c r="G17" s="196" t="s">
        <v>119</v>
      </c>
      <c r="H17" s="197"/>
      <c r="I17" s="186"/>
      <c r="J17" s="188"/>
      <c r="K17" s="454" t="s">
        <v>327</v>
      </c>
      <c r="L17" s="455"/>
      <c r="M17" s="455"/>
      <c r="N17" s="455"/>
      <c r="O17" s="455"/>
      <c r="P17" s="455"/>
      <c r="Q17" s="455"/>
      <c r="R17" s="456"/>
      <c r="S17" s="166"/>
      <c r="T17" s="167"/>
      <c r="U17" s="167"/>
      <c r="V17" s="167"/>
      <c r="W17" s="167"/>
      <c r="X17" s="167"/>
      <c r="Y17" s="167"/>
      <c r="Z17" s="348"/>
    </row>
    <row r="18" spans="1:27" s="1" customFormat="1" x14ac:dyDescent="0.25">
      <c r="A18" s="337"/>
      <c r="B18" s="167"/>
      <c r="C18" s="169"/>
      <c r="D18" s="170"/>
      <c r="E18" s="169"/>
      <c r="F18" s="170"/>
      <c r="G18" s="371" t="s">
        <v>650</v>
      </c>
      <c r="H18" s="373"/>
      <c r="I18" s="169"/>
      <c r="J18" s="170"/>
      <c r="K18" s="390"/>
      <c r="L18" s="396"/>
      <c r="M18" s="396"/>
      <c r="N18" s="396"/>
      <c r="O18" s="396"/>
      <c r="P18" s="396"/>
      <c r="Q18" s="396"/>
      <c r="R18" s="391"/>
      <c r="S18" s="248"/>
      <c r="T18" s="249"/>
      <c r="U18" s="249"/>
      <c r="V18" s="249"/>
      <c r="W18" s="249"/>
      <c r="X18" s="249"/>
      <c r="Y18" s="249"/>
      <c r="Z18" s="378"/>
    </row>
    <row r="19" spans="1:27" s="1" customFormat="1" x14ac:dyDescent="0.25">
      <c r="A19" s="337"/>
      <c r="B19" s="167"/>
      <c r="C19" s="169"/>
      <c r="D19" s="170"/>
      <c r="E19" s="169"/>
      <c r="F19" s="170"/>
      <c r="G19" s="169" t="s">
        <v>26</v>
      </c>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44515</v>
      </c>
      <c r="B22" s="29"/>
      <c r="C22" s="48">
        <f>A22+1</f>
        <v>44516</v>
      </c>
      <c r="D22" s="49"/>
      <c r="E22" s="48">
        <f>C22+1</f>
        <v>44517</v>
      </c>
      <c r="F22" s="49"/>
      <c r="G22" s="48">
        <f>E22+1</f>
        <v>44518</v>
      </c>
      <c r="H22" s="49"/>
      <c r="I22" s="48">
        <f>G22+1</f>
        <v>44519</v>
      </c>
      <c r="J22" s="49"/>
      <c r="K22" s="172">
        <f>I22+1</f>
        <v>44520</v>
      </c>
      <c r="L22" s="173"/>
      <c r="M22" s="174"/>
      <c r="N22" s="174"/>
      <c r="O22" s="174"/>
      <c r="P22" s="174"/>
      <c r="Q22" s="174"/>
      <c r="R22" s="175"/>
      <c r="S22" s="176">
        <f>K22+1</f>
        <v>44521</v>
      </c>
      <c r="T22" s="177"/>
      <c r="U22" s="178"/>
      <c r="V22" s="178"/>
      <c r="W22" s="178"/>
      <c r="X22" s="178"/>
      <c r="Y22" s="178"/>
      <c r="Z22" s="349"/>
    </row>
    <row r="23" spans="1:27" s="1" customFormat="1" x14ac:dyDescent="0.25">
      <c r="A23" s="374"/>
      <c r="B23" s="194"/>
      <c r="C23" s="169"/>
      <c r="D23" s="170"/>
      <c r="E23" s="196" t="s">
        <v>196</v>
      </c>
      <c r="F23" s="197"/>
      <c r="G23" s="371" t="s">
        <v>650</v>
      </c>
      <c r="H23" s="373"/>
      <c r="I23" s="169"/>
      <c r="J23" s="170"/>
      <c r="K23" s="186"/>
      <c r="L23" s="187"/>
      <c r="M23" s="187"/>
      <c r="N23" s="187"/>
      <c r="O23" s="187"/>
      <c r="P23" s="187"/>
      <c r="Q23" s="187"/>
      <c r="R23" s="188"/>
      <c r="S23" s="166"/>
      <c r="T23" s="167"/>
      <c r="U23" s="167"/>
      <c r="V23" s="167"/>
      <c r="W23" s="167"/>
      <c r="X23" s="167"/>
      <c r="Y23" s="167"/>
      <c r="Z23" s="348"/>
    </row>
    <row r="24" spans="1:27" s="1" customFormat="1" x14ac:dyDescent="0.25">
      <c r="A24" s="337"/>
      <c r="B24" s="167"/>
      <c r="C24" s="169"/>
      <c r="D24" s="170"/>
      <c r="E24" s="169"/>
      <c r="F24" s="170"/>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44522</v>
      </c>
      <c r="B28" s="29"/>
      <c r="C28" s="48">
        <f>A28+1</f>
        <v>44523</v>
      </c>
      <c r="D28" s="49"/>
      <c r="E28" s="48">
        <f>C28+1</f>
        <v>44524</v>
      </c>
      <c r="F28" s="49"/>
      <c r="G28" s="48">
        <f>E28+1</f>
        <v>44525</v>
      </c>
      <c r="H28" s="49"/>
      <c r="I28" s="48">
        <f>G28+1</f>
        <v>44526</v>
      </c>
      <c r="J28" s="49"/>
      <c r="K28" s="172">
        <f>I28+1</f>
        <v>44527</v>
      </c>
      <c r="L28" s="173"/>
      <c r="M28" s="174"/>
      <c r="N28" s="174"/>
      <c r="O28" s="174"/>
      <c r="P28" s="174"/>
      <c r="Q28" s="174"/>
      <c r="R28" s="175"/>
      <c r="S28" s="176">
        <f>K28+1</f>
        <v>44528</v>
      </c>
      <c r="T28" s="177"/>
      <c r="U28" s="178"/>
      <c r="V28" s="178"/>
      <c r="W28" s="178"/>
      <c r="X28" s="178"/>
      <c r="Y28" s="178"/>
      <c r="Z28" s="349"/>
    </row>
    <row r="29" spans="1:27" s="1" customFormat="1" x14ac:dyDescent="0.25">
      <c r="A29" s="350" t="s">
        <v>684</v>
      </c>
      <c r="B29" s="199"/>
      <c r="C29" s="452" t="s">
        <v>921</v>
      </c>
      <c r="D29" s="453"/>
      <c r="E29" s="169" t="s">
        <v>332</v>
      </c>
      <c r="F29" s="170"/>
      <c r="G29" s="371" t="s">
        <v>650</v>
      </c>
      <c r="H29" s="373"/>
      <c r="I29" s="169"/>
      <c r="J29" s="170"/>
      <c r="K29" s="169"/>
      <c r="L29" s="171"/>
      <c r="M29" s="171"/>
      <c r="N29" s="171"/>
      <c r="O29" s="171"/>
      <c r="P29" s="171"/>
      <c r="Q29" s="171"/>
      <c r="R29" s="170"/>
      <c r="S29" s="166"/>
      <c r="T29" s="167"/>
      <c r="U29" s="167"/>
      <c r="V29" s="167"/>
      <c r="W29" s="167"/>
      <c r="X29" s="167"/>
      <c r="Y29" s="167"/>
      <c r="Z29" s="348"/>
    </row>
    <row r="30" spans="1:27" s="1" customFormat="1" x14ac:dyDescent="0.25">
      <c r="A30" s="337" t="s">
        <v>737</v>
      </c>
      <c r="B30" s="167"/>
      <c r="C30" s="169"/>
      <c r="D30" s="170"/>
      <c r="E30" s="186"/>
      <c r="F30" s="188"/>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44529</v>
      </c>
      <c r="B34" s="29"/>
      <c r="C34" s="48">
        <f>A34+1</f>
        <v>44530</v>
      </c>
      <c r="D34" s="49"/>
      <c r="E34" s="48">
        <f>C34+1</f>
        <v>44531</v>
      </c>
      <c r="F34" s="49"/>
      <c r="G34" s="48">
        <f>E34+1</f>
        <v>44532</v>
      </c>
      <c r="H34" s="49"/>
      <c r="I34" s="48">
        <f>G34+1</f>
        <v>44533</v>
      </c>
      <c r="J34" s="49"/>
      <c r="K34" s="172">
        <f>I34+1</f>
        <v>44534</v>
      </c>
      <c r="L34" s="173"/>
      <c r="M34" s="174"/>
      <c r="N34" s="174"/>
      <c r="O34" s="174"/>
      <c r="P34" s="174"/>
      <c r="Q34" s="174"/>
      <c r="R34" s="175"/>
      <c r="S34" s="176">
        <f>K34+1</f>
        <v>44535</v>
      </c>
      <c r="T34" s="177"/>
      <c r="U34" s="178"/>
      <c r="V34" s="178"/>
      <c r="W34" s="178"/>
      <c r="X34" s="178"/>
      <c r="Y34" s="178"/>
      <c r="Z34" s="349"/>
    </row>
    <row r="35" spans="1:27" s="1" customFormat="1" x14ac:dyDescent="0.25">
      <c r="A35" s="337" t="s">
        <v>738</v>
      </c>
      <c r="B35" s="167"/>
      <c r="C35" s="169"/>
      <c r="D35" s="170"/>
      <c r="E35" s="169"/>
      <c r="F35" s="170"/>
      <c r="G35" s="169"/>
      <c r="H35" s="170"/>
      <c r="I35" s="186"/>
      <c r="J35" s="188"/>
      <c r="K35" s="196" t="s">
        <v>686</v>
      </c>
      <c r="L35" s="200"/>
      <c r="M35" s="200"/>
      <c r="N35" s="200"/>
      <c r="O35" s="200"/>
      <c r="P35" s="200"/>
      <c r="Q35" s="200"/>
      <c r="R35" s="197"/>
      <c r="S35" s="166"/>
      <c r="T35" s="167"/>
      <c r="U35" s="167"/>
      <c r="V35" s="167"/>
      <c r="W35" s="167"/>
      <c r="X35" s="167"/>
      <c r="Y35" s="167"/>
      <c r="Z35" s="348"/>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44536</v>
      </c>
      <c r="B40" s="29"/>
      <c r="C40" s="48">
        <f>A40+1</f>
        <v>44537</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I17:J17"/>
    <mergeCell ref="A15:B15"/>
    <mergeCell ref="C15:D15"/>
    <mergeCell ref="E15:F15"/>
    <mergeCell ref="G15:H15"/>
    <mergeCell ref="I15:J15"/>
    <mergeCell ref="K15:R15"/>
    <mergeCell ref="K17:R17"/>
    <mergeCell ref="S17:Z17"/>
    <mergeCell ref="I14:J14"/>
    <mergeCell ref="K14:R14"/>
    <mergeCell ref="S14:Z14"/>
    <mergeCell ref="A13:B13"/>
    <mergeCell ref="C13:D13"/>
    <mergeCell ref="E13:F13"/>
    <mergeCell ref="G13:H13"/>
    <mergeCell ref="I13:J13"/>
    <mergeCell ref="K13:R13"/>
    <mergeCell ref="K10:L10"/>
    <mergeCell ref="M10:R10"/>
    <mergeCell ref="S10:T10"/>
    <mergeCell ref="U10:Z10"/>
    <mergeCell ref="A11:B11"/>
    <mergeCell ref="C11:D11"/>
    <mergeCell ref="E11:F11"/>
    <mergeCell ref="G17:H17"/>
    <mergeCell ref="I11:J11"/>
    <mergeCell ref="K11:R11"/>
    <mergeCell ref="S11:Z11"/>
    <mergeCell ref="A12:B12"/>
    <mergeCell ref="C12:D12"/>
    <mergeCell ref="E12:F12"/>
    <mergeCell ref="G12:H12"/>
    <mergeCell ref="I12:J12"/>
    <mergeCell ref="K12:R12"/>
    <mergeCell ref="S12:Z12"/>
    <mergeCell ref="G11:H11"/>
    <mergeCell ref="S13:Z13"/>
    <mergeCell ref="A14:B14"/>
    <mergeCell ref="C14:D14"/>
    <mergeCell ref="E14:F14"/>
    <mergeCell ref="G14:H14"/>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247" priority="3">
      <formula>MONTH(A10)&lt;&gt;MONTH($A$1)</formula>
    </cfRule>
    <cfRule type="expression" dxfId="246" priority="4">
      <formula>OR(WEEKDAY(A10,1)=1,WEEKDAY(A10,1)=7)</formula>
    </cfRule>
  </conditionalFormatting>
  <conditionalFormatting sqref="I10 I16 I22 I28 I34">
    <cfRule type="expression" dxfId="245" priority="1">
      <formula>MONTH(I10)&lt;&gt;MONTH($A$1)</formula>
    </cfRule>
    <cfRule type="expression" dxfId="244" priority="2">
      <formula>OR(WEEKDAY(I10,1)=1,WEEKDAY(I10,1)=7)</formula>
    </cfRule>
  </conditionalFormatting>
  <hyperlinks>
    <hyperlink ref="K45" r:id="rId1" xr:uid="{CC6EC65C-A468-4F32-8D85-FA6532CBC364}"/>
    <hyperlink ref="K44:Z44" r:id="rId2" display="Calendar Templates by Vertex42" xr:uid="{A69850C6-5855-40F1-AB4C-69E9B6E1E082}"/>
    <hyperlink ref="K45:Z45" r:id="rId3" display="https://www.vertex42.com/calendars/" xr:uid="{F52E3906-0928-4228-BABA-70045B5345C1}"/>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59A7F-BFF3-4D4B-A788-6C946AE14024}">
  <sheetPr>
    <pageSetUpPr fitToPage="1"/>
  </sheetPr>
  <dimension ref="A1:AA45"/>
  <sheetViews>
    <sheetView topLeftCell="A9" zoomScale="110" zoomScaleNormal="110" workbookViewId="0">
      <selection activeCell="I2" sqref="I2"/>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44531</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44529</v>
      </c>
      <c r="B9" s="164"/>
      <c r="C9" s="164">
        <f>C10</f>
        <v>44530</v>
      </c>
      <c r="D9" s="164"/>
      <c r="E9" s="164">
        <f>E10</f>
        <v>44531</v>
      </c>
      <c r="F9" s="164"/>
      <c r="G9" s="164">
        <f>G10</f>
        <v>44532</v>
      </c>
      <c r="H9" s="164"/>
      <c r="I9" s="164">
        <f>I10</f>
        <v>44533</v>
      </c>
      <c r="J9" s="164"/>
      <c r="K9" s="164">
        <f>K10</f>
        <v>44534</v>
      </c>
      <c r="L9" s="164"/>
      <c r="M9" s="164"/>
      <c r="N9" s="164"/>
      <c r="O9" s="164"/>
      <c r="P9" s="164"/>
      <c r="Q9" s="164"/>
      <c r="R9" s="164"/>
      <c r="S9" s="164">
        <f>S10</f>
        <v>44535</v>
      </c>
      <c r="T9" s="164"/>
      <c r="U9" s="164"/>
      <c r="V9" s="164"/>
      <c r="W9" s="164"/>
      <c r="X9" s="164"/>
      <c r="Y9" s="164"/>
      <c r="Z9" s="165"/>
    </row>
    <row r="10" spans="1:27" s="1" customFormat="1" ht="18.5" x14ac:dyDescent="0.25">
      <c r="A10" s="95">
        <f>$A$1-(WEEKDAY($A$1,1)-(start_day-1))-IF((WEEKDAY($A$1,1)-(start_day-1))&lt;=0,7,0)+1</f>
        <v>44529</v>
      </c>
      <c r="B10" s="29"/>
      <c r="C10" s="48">
        <f>A10+1</f>
        <v>44530</v>
      </c>
      <c r="D10" s="49"/>
      <c r="E10" s="48">
        <f>C10+1</f>
        <v>44531</v>
      </c>
      <c r="F10" s="49"/>
      <c r="G10" s="48">
        <f>E10+1</f>
        <v>44532</v>
      </c>
      <c r="H10" s="49"/>
      <c r="I10" s="48">
        <f>G10+1</f>
        <v>44533</v>
      </c>
      <c r="J10" s="49"/>
      <c r="K10" s="172">
        <f>I10+1</f>
        <v>44534</v>
      </c>
      <c r="L10" s="173"/>
      <c r="M10" s="174"/>
      <c r="N10" s="174"/>
      <c r="O10" s="174"/>
      <c r="P10" s="174"/>
      <c r="Q10" s="174"/>
      <c r="R10" s="175"/>
      <c r="S10" s="176">
        <f>K10+1</f>
        <v>44535</v>
      </c>
      <c r="T10" s="177"/>
      <c r="U10" s="178"/>
      <c r="V10" s="178"/>
      <c r="W10" s="178"/>
      <c r="X10" s="178"/>
      <c r="Y10" s="178"/>
      <c r="Z10" s="349"/>
    </row>
    <row r="11" spans="1:27" s="1" customFormat="1" x14ac:dyDescent="0.25">
      <c r="A11" s="337"/>
      <c r="B11" s="167"/>
      <c r="C11" s="169"/>
      <c r="D11" s="170"/>
      <c r="E11" s="169"/>
      <c r="F11" s="170"/>
      <c r="G11" s="169"/>
      <c r="H11" s="170"/>
      <c r="I11" s="169" t="s">
        <v>63</v>
      </c>
      <c r="J11" s="170"/>
      <c r="K11" s="196" t="s">
        <v>379</v>
      </c>
      <c r="L11" s="200"/>
      <c r="M11" s="200"/>
      <c r="N11" s="200"/>
      <c r="O11" s="200"/>
      <c r="P11" s="200"/>
      <c r="Q11" s="200"/>
      <c r="R11" s="197"/>
      <c r="S11" s="166" t="s">
        <v>728</v>
      </c>
      <c r="T11" s="167"/>
      <c r="U11" s="167"/>
      <c r="V11" s="167"/>
      <c r="W11" s="167"/>
      <c r="X11" s="167"/>
      <c r="Y11" s="167"/>
      <c r="Z11" s="348"/>
    </row>
    <row r="12" spans="1:27" s="1" customFormat="1" x14ac:dyDescent="0.25">
      <c r="A12" s="337"/>
      <c r="B12" s="167"/>
      <c r="C12" s="169"/>
      <c r="D12" s="170"/>
      <c r="E12" s="169"/>
      <c r="F12" s="170"/>
      <c r="G12" s="169"/>
      <c r="H12" s="170"/>
      <c r="I12" s="169"/>
      <c r="J12" s="170"/>
      <c r="K12" s="196" t="s">
        <v>323</v>
      </c>
      <c r="L12" s="200"/>
      <c r="M12" s="200"/>
      <c r="N12" s="200"/>
      <c r="O12" s="200"/>
      <c r="P12" s="200"/>
      <c r="Q12" s="200"/>
      <c r="R12" s="197"/>
      <c r="S12" s="166"/>
      <c r="T12" s="167"/>
      <c r="U12" s="167"/>
      <c r="V12" s="167"/>
      <c r="W12" s="167"/>
      <c r="X12" s="167"/>
      <c r="Y12" s="167"/>
      <c r="Z12" s="348"/>
    </row>
    <row r="13" spans="1:27" s="1" customFormat="1" x14ac:dyDescent="0.25">
      <c r="A13" s="337"/>
      <c r="B13" s="167"/>
      <c r="C13" s="169"/>
      <c r="D13" s="170"/>
      <c r="E13" s="169"/>
      <c r="F13" s="170"/>
      <c r="G13" s="169"/>
      <c r="H13" s="170"/>
      <c r="I13" s="169"/>
      <c r="J13" s="170"/>
      <c r="K13" s="371" t="s">
        <v>718</v>
      </c>
      <c r="L13" s="372"/>
      <c r="M13" s="372"/>
      <c r="N13" s="372"/>
      <c r="O13" s="372"/>
      <c r="P13" s="372"/>
      <c r="Q13" s="372"/>
      <c r="R13" s="449"/>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44536</v>
      </c>
      <c r="B16" s="29"/>
      <c r="C16" s="48">
        <f>A16+1</f>
        <v>44537</v>
      </c>
      <c r="D16" s="49"/>
      <c r="E16" s="48">
        <f>C16+1</f>
        <v>44538</v>
      </c>
      <c r="F16" s="49"/>
      <c r="G16" s="48">
        <f>E16+1</f>
        <v>44539</v>
      </c>
      <c r="H16" s="49"/>
      <c r="I16" s="48">
        <f>G16+1</f>
        <v>44540</v>
      </c>
      <c r="J16" s="49"/>
      <c r="K16" s="172">
        <f>I16+1</f>
        <v>44541</v>
      </c>
      <c r="L16" s="173"/>
      <c r="M16" s="174"/>
      <c r="N16" s="174"/>
      <c r="O16" s="174"/>
      <c r="P16" s="174"/>
      <c r="Q16" s="174"/>
      <c r="R16" s="175"/>
      <c r="S16" s="176">
        <f>K16+1</f>
        <v>44542</v>
      </c>
      <c r="T16" s="177"/>
      <c r="U16" s="178"/>
      <c r="V16" s="178"/>
      <c r="W16" s="178"/>
      <c r="X16" s="178"/>
      <c r="Y16" s="178"/>
      <c r="Z16" s="349"/>
    </row>
    <row r="17" spans="1:27" s="1" customFormat="1" x14ac:dyDescent="0.25">
      <c r="A17" s="374"/>
      <c r="B17" s="194"/>
      <c r="C17" s="169" t="s">
        <v>63</v>
      </c>
      <c r="D17" s="170"/>
      <c r="E17" s="196" t="s">
        <v>687</v>
      </c>
      <c r="F17" s="197"/>
      <c r="G17" s="169"/>
      <c r="H17" s="170"/>
      <c r="I17" s="186"/>
      <c r="J17" s="188"/>
      <c r="K17" s="186"/>
      <c r="L17" s="187"/>
      <c r="M17" s="187"/>
      <c r="N17" s="187"/>
      <c r="O17" s="187"/>
      <c r="P17" s="187"/>
      <c r="Q17" s="187"/>
      <c r="R17" s="188"/>
      <c r="S17" s="334" t="s">
        <v>688</v>
      </c>
      <c r="T17" s="336"/>
      <c r="U17" s="336"/>
      <c r="V17" s="336"/>
      <c r="W17" s="336"/>
      <c r="X17" s="336"/>
      <c r="Y17" s="336"/>
      <c r="Z17" s="416"/>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166" t="s">
        <v>987</v>
      </c>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44543</v>
      </c>
      <c r="B22" s="29"/>
      <c r="C22" s="48">
        <f>A22+1</f>
        <v>44544</v>
      </c>
      <c r="D22" s="49"/>
      <c r="E22" s="48">
        <f>C22+1</f>
        <v>44545</v>
      </c>
      <c r="F22" s="49"/>
      <c r="G22" s="48">
        <f>E22+1</f>
        <v>44546</v>
      </c>
      <c r="H22" s="49"/>
      <c r="I22" s="48">
        <f>G22+1</f>
        <v>44547</v>
      </c>
      <c r="J22" s="49"/>
      <c r="K22" s="172">
        <f>I22+1</f>
        <v>44548</v>
      </c>
      <c r="L22" s="173"/>
      <c r="M22" s="174"/>
      <c r="N22" s="174"/>
      <c r="O22" s="174"/>
      <c r="P22" s="174"/>
      <c r="Q22" s="174"/>
      <c r="R22" s="175"/>
      <c r="S22" s="176">
        <f>K22+1</f>
        <v>44549</v>
      </c>
      <c r="T22" s="177"/>
      <c r="U22" s="178"/>
      <c r="V22" s="178"/>
      <c r="W22" s="178"/>
      <c r="X22" s="178"/>
      <c r="Y22" s="178"/>
      <c r="Z22" s="349"/>
    </row>
    <row r="23" spans="1:27" s="1" customFormat="1" x14ac:dyDescent="0.25">
      <c r="A23" s="350" t="s">
        <v>684</v>
      </c>
      <c r="B23" s="199"/>
      <c r="C23" s="169"/>
      <c r="D23" s="170"/>
      <c r="E23" s="169"/>
      <c r="F23" s="170"/>
      <c r="G23" s="169" t="s">
        <v>26</v>
      </c>
      <c r="H23" s="170"/>
      <c r="I23" s="169"/>
      <c r="J23" s="170"/>
      <c r="K23" s="186"/>
      <c r="L23" s="187"/>
      <c r="M23" s="187"/>
      <c r="N23" s="187"/>
      <c r="O23" s="187"/>
      <c r="P23" s="187"/>
      <c r="Q23" s="187"/>
      <c r="R23" s="188"/>
      <c r="S23" s="166"/>
      <c r="T23" s="167"/>
      <c r="U23" s="167"/>
      <c r="V23" s="167"/>
      <c r="W23" s="167"/>
      <c r="X23" s="167"/>
      <c r="Y23" s="167"/>
      <c r="Z23" s="348"/>
    </row>
    <row r="24" spans="1:27" s="1" customFormat="1" x14ac:dyDescent="0.25">
      <c r="A24" s="337"/>
      <c r="B24" s="167"/>
      <c r="C24" s="169"/>
      <c r="D24" s="170"/>
      <c r="E24" s="169"/>
      <c r="F24" s="170"/>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44550</v>
      </c>
      <c r="B28" s="29"/>
      <c r="C28" s="48">
        <f>A28+1</f>
        <v>44551</v>
      </c>
      <c r="D28" s="49"/>
      <c r="E28" s="48">
        <f>C28+1</f>
        <v>44552</v>
      </c>
      <c r="F28" s="49"/>
      <c r="G28" s="48">
        <f>E28+1</f>
        <v>44553</v>
      </c>
      <c r="H28" s="49"/>
      <c r="I28" s="48">
        <f>G28+1</f>
        <v>44554</v>
      </c>
      <c r="J28" s="49"/>
      <c r="K28" s="172">
        <f>I28+1</f>
        <v>44555</v>
      </c>
      <c r="L28" s="173"/>
      <c r="M28" s="174"/>
      <c r="N28" s="174"/>
      <c r="O28" s="174"/>
      <c r="P28" s="174"/>
      <c r="Q28" s="174"/>
      <c r="R28" s="175"/>
      <c r="S28" s="176">
        <f>K28+1</f>
        <v>44556</v>
      </c>
      <c r="T28" s="177"/>
      <c r="U28" s="178"/>
      <c r="V28" s="178"/>
      <c r="W28" s="178"/>
      <c r="X28" s="178"/>
      <c r="Y28" s="178"/>
      <c r="Z28" s="349"/>
    </row>
    <row r="29" spans="1:27" s="1" customFormat="1" x14ac:dyDescent="0.25">
      <c r="A29" s="337" t="s">
        <v>739</v>
      </c>
      <c r="B29" s="167"/>
      <c r="C29" s="169"/>
      <c r="D29" s="170"/>
      <c r="E29" s="186"/>
      <c r="F29" s="188"/>
      <c r="G29" s="169" t="s">
        <v>997</v>
      </c>
      <c r="H29" s="170"/>
      <c r="I29" s="169"/>
      <c r="J29" s="170"/>
      <c r="K29" s="169"/>
      <c r="L29" s="171"/>
      <c r="M29" s="171"/>
      <c r="N29" s="171"/>
      <c r="O29" s="171"/>
      <c r="P29" s="171"/>
      <c r="Q29" s="171"/>
      <c r="R29" s="170"/>
      <c r="S29" s="198" t="s">
        <v>715</v>
      </c>
      <c r="T29" s="199"/>
      <c r="U29" s="199"/>
      <c r="V29" s="199"/>
      <c r="W29" s="199"/>
      <c r="X29" s="199"/>
      <c r="Y29" s="199"/>
      <c r="Z29" s="383"/>
    </row>
    <row r="30" spans="1:27" s="1" customFormat="1" x14ac:dyDescent="0.25">
      <c r="A30" s="337"/>
      <c r="B30" s="167"/>
      <c r="C30" s="169"/>
      <c r="D30" s="170"/>
      <c r="E30" s="186"/>
      <c r="F30" s="188"/>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44557</v>
      </c>
      <c r="B34" s="29"/>
      <c r="C34" s="48">
        <f>A34+1</f>
        <v>44558</v>
      </c>
      <c r="D34" s="49"/>
      <c r="E34" s="48">
        <f>C34+1</f>
        <v>44559</v>
      </c>
      <c r="F34" s="49"/>
      <c r="G34" s="48">
        <f>E34+1</f>
        <v>44560</v>
      </c>
      <c r="H34" s="49"/>
      <c r="I34" s="48">
        <f>G34+1</f>
        <v>44561</v>
      </c>
      <c r="J34" s="49"/>
      <c r="K34" s="172">
        <f>I34+1</f>
        <v>44562</v>
      </c>
      <c r="L34" s="173"/>
      <c r="M34" s="174"/>
      <c r="N34" s="174"/>
      <c r="O34" s="174"/>
      <c r="P34" s="174"/>
      <c r="Q34" s="174"/>
      <c r="R34" s="175"/>
      <c r="S34" s="176">
        <f>K34+1</f>
        <v>44563</v>
      </c>
      <c r="T34" s="177"/>
      <c r="U34" s="178"/>
      <c r="V34" s="178"/>
      <c r="W34" s="178"/>
      <c r="X34" s="178"/>
      <c r="Y34" s="178"/>
      <c r="Z34" s="349"/>
    </row>
    <row r="35" spans="1:27" s="1" customFormat="1" x14ac:dyDescent="0.25">
      <c r="A35" s="374"/>
      <c r="B35" s="194"/>
      <c r="C35" s="169"/>
      <c r="D35" s="170"/>
      <c r="E35" s="169" t="s">
        <v>280</v>
      </c>
      <c r="F35" s="170"/>
      <c r="G35" s="169" t="s">
        <v>998</v>
      </c>
      <c r="H35" s="170"/>
      <c r="I35" s="196" t="s">
        <v>716</v>
      </c>
      <c r="J35" s="197"/>
      <c r="K35" s="169"/>
      <c r="L35" s="171"/>
      <c r="M35" s="171"/>
      <c r="N35" s="171"/>
      <c r="O35" s="171"/>
      <c r="P35" s="171"/>
      <c r="Q35" s="171"/>
      <c r="R35" s="170"/>
      <c r="S35" s="166"/>
      <c r="T35" s="167"/>
      <c r="U35" s="167"/>
      <c r="V35" s="167"/>
      <c r="W35" s="167"/>
      <c r="X35" s="167"/>
      <c r="Y35" s="167"/>
      <c r="Z35" s="348"/>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44564</v>
      </c>
      <c r="B40" s="29"/>
      <c r="C40" s="48">
        <f>A40+1</f>
        <v>44565</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243" priority="3">
      <formula>MONTH(A10)&lt;&gt;MONTH($A$1)</formula>
    </cfRule>
    <cfRule type="expression" dxfId="242" priority="4">
      <formula>OR(WEEKDAY(A10,1)=1,WEEKDAY(A10,1)=7)</formula>
    </cfRule>
  </conditionalFormatting>
  <conditionalFormatting sqref="I10 I16 I22 I28 I34">
    <cfRule type="expression" dxfId="241" priority="1">
      <formula>MONTH(I10)&lt;&gt;MONTH($A$1)</formula>
    </cfRule>
    <cfRule type="expression" dxfId="240" priority="2">
      <formula>OR(WEEKDAY(I10,1)=1,WEEKDAY(I10,1)=7)</formula>
    </cfRule>
  </conditionalFormatting>
  <hyperlinks>
    <hyperlink ref="K45" r:id="rId1" xr:uid="{27EC48CE-EAC9-4534-BAD0-556FDAB8C608}"/>
    <hyperlink ref="K44:Z44" r:id="rId2" display="Calendar Templates by Vertex42" xr:uid="{EDB0C523-4BBF-4177-9C9F-2C672D7A5E85}"/>
    <hyperlink ref="K45:Z45" r:id="rId3" display="https://www.vertex42.com/calendars/" xr:uid="{3CE64A70-A08A-4451-9A7D-2B74C7052B0B}"/>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6BE3-61D2-4491-9176-56617826F2A4}">
  <sheetPr>
    <pageSetUpPr fitToPage="1"/>
  </sheetPr>
  <dimension ref="A1:AA45"/>
  <sheetViews>
    <sheetView topLeftCell="A7" zoomScale="110" zoomScaleNormal="110" workbookViewId="0">
      <selection activeCell="A36" sqref="A36:B36"/>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44562</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44557</v>
      </c>
      <c r="B9" s="164"/>
      <c r="C9" s="164">
        <f>C10</f>
        <v>44558</v>
      </c>
      <c r="D9" s="164"/>
      <c r="E9" s="164">
        <f>E10</f>
        <v>44559</v>
      </c>
      <c r="F9" s="164"/>
      <c r="G9" s="164">
        <f>G10</f>
        <v>44560</v>
      </c>
      <c r="H9" s="164"/>
      <c r="I9" s="164">
        <f>I10</f>
        <v>44561</v>
      </c>
      <c r="J9" s="164"/>
      <c r="K9" s="164">
        <f>K10</f>
        <v>44562</v>
      </c>
      <c r="L9" s="164"/>
      <c r="M9" s="164"/>
      <c r="N9" s="164"/>
      <c r="O9" s="164"/>
      <c r="P9" s="164"/>
      <c r="Q9" s="164"/>
      <c r="R9" s="164"/>
      <c r="S9" s="164">
        <f>S10</f>
        <v>44563</v>
      </c>
      <c r="T9" s="164"/>
      <c r="U9" s="164"/>
      <c r="V9" s="164"/>
      <c r="W9" s="164"/>
      <c r="X9" s="164"/>
      <c r="Y9" s="164"/>
      <c r="Z9" s="165"/>
    </row>
    <row r="10" spans="1:27" s="1" customFormat="1" ht="18.5" x14ac:dyDescent="0.25">
      <c r="A10" s="95">
        <f>$A$1-(WEEKDAY($A$1,1)-(start_day-1))-IF((WEEKDAY($A$1,1)-(start_day-1))&lt;=0,7,0)+1</f>
        <v>44557</v>
      </c>
      <c r="B10" s="29"/>
      <c r="C10" s="48">
        <f>A10+1</f>
        <v>44558</v>
      </c>
      <c r="D10" s="49"/>
      <c r="E10" s="48">
        <f>C10+1</f>
        <v>44559</v>
      </c>
      <c r="F10" s="49"/>
      <c r="G10" s="48">
        <f>E10+1</f>
        <v>44560</v>
      </c>
      <c r="H10" s="49"/>
      <c r="I10" s="48">
        <f>G10+1</f>
        <v>44561</v>
      </c>
      <c r="J10" s="49"/>
      <c r="K10" s="172">
        <f>I10+1</f>
        <v>44562</v>
      </c>
      <c r="L10" s="173"/>
      <c r="M10" s="174"/>
      <c r="N10" s="174"/>
      <c r="O10" s="174"/>
      <c r="P10" s="174"/>
      <c r="Q10" s="174"/>
      <c r="R10" s="175"/>
      <c r="S10" s="176">
        <f>K10+1</f>
        <v>44563</v>
      </c>
      <c r="T10" s="177"/>
      <c r="U10" s="178"/>
      <c r="V10" s="178"/>
      <c r="W10" s="178"/>
      <c r="X10" s="178"/>
      <c r="Y10" s="178"/>
      <c r="Z10" s="349"/>
    </row>
    <row r="11" spans="1:27" s="1" customFormat="1" x14ac:dyDescent="0.25">
      <c r="A11" s="337"/>
      <c r="B11" s="167"/>
      <c r="C11" s="169"/>
      <c r="D11" s="170"/>
      <c r="E11" s="169"/>
      <c r="F11" s="170"/>
      <c r="G11" s="169"/>
      <c r="H11" s="170"/>
      <c r="I11" s="169"/>
      <c r="J11" s="170"/>
      <c r="K11" s="196"/>
      <c r="L11" s="200"/>
      <c r="M11" s="200"/>
      <c r="N11" s="200"/>
      <c r="O11" s="200"/>
      <c r="P11" s="200"/>
      <c r="Q11" s="200"/>
      <c r="R11" s="197"/>
      <c r="S11" s="166"/>
      <c r="T11" s="167"/>
      <c r="U11" s="167"/>
      <c r="V11" s="167"/>
      <c r="W11" s="167"/>
      <c r="X11" s="167"/>
      <c r="Y11" s="167"/>
      <c r="Z11" s="348"/>
    </row>
    <row r="12" spans="1:27" s="1" customFormat="1" x14ac:dyDescent="0.25">
      <c r="A12" s="337"/>
      <c r="B12" s="167"/>
      <c r="C12" s="169"/>
      <c r="D12" s="170"/>
      <c r="E12" s="169"/>
      <c r="F12" s="170"/>
      <c r="G12" s="169"/>
      <c r="H12" s="170"/>
      <c r="I12" s="169"/>
      <c r="J12" s="170"/>
      <c r="K12" s="390"/>
      <c r="L12" s="396"/>
      <c r="M12" s="396"/>
      <c r="N12" s="396"/>
      <c r="O12" s="396"/>
      <c r="P12" s="396"/>
      <c r="Q12" s="396"/>
      <c r="R12" s="391"/>
      <c r="S12" s="166"/>
      <c r="T12" s="167"/>
      <c r="U12" s="167"/>
      <c r="V12" s="167"/>
      <c r="W12" s="167"/>
      <c r="X12" s="167"/>
      <c r="Y12" s="167"/>
      <c r="Z12" s="34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44564</v>
      </c>
      <c r="B16" s="29"/>
      <c r="C16" s="48">
        <f>A16+1</f>
        <v>44565</v>
      </c>
      <c r="D16" s="49"/>
      <c r="E16" s="48">
        <f>C16+1</f>
        <v>44566</v>
      </c>
      <c r="F16" s="49"/>
      <c r="G16" s="48">
        <f>E16+1</f>
        <v>44567</v>
      </c>
      <c r="H16" s="49"/>
      <c r="I16" s="48">
        <f>G16+1</f>
        <v>44568</v>
      </c>
      <c r="J16" s="49"/>
      <c r="K16" s="172">
        <f>I16+1</f>
        <v>44569</v>
      </c>
      <c r="L16" s="173"/>
      <c r="M16" s="174"/>
      <c r="N16" s="174"/>
      <c r="O16" s="174"/>
      <c r="P16" s="174"/>
      <c r="Q16" s="174"/>
      <c r="R16" s="175"/>
      <c r="S16" s="176">
        <f>K16+1</f>
        <v>44570</v>
      </c>
      <c r="T16" s="177"/>
      <c r="U16" s="178"/>
      <c r="V16" s="178"/>
      <c r="W16" s="178"/>
      <c r="X16" s="178"/>
      <c r="Y16" s="178"/>
      <c r="Z16" s="349"/>
    </row>
    <row r="17" spans="1:27" s="1" customFormat="1" x14ac:dyDescent="0.25">
      <c r="A17" s="374"/>
      <c r="B17" s="194"/>
      <c r="C17" s="169"/>
      <c r="D17" s="170"/>
      <c r="E17" s="186"/>
      <c r="F17" s="188"/>
      <c r="G17" s="169" t="s">
        <v>26</v>
      </c>
      <c r="H17" s="170"/>
      <c r="I17" s="186"/>
      <c r="J17" s="188"/>
      <c r="K17" s="196" t="s">
        <v>717</v>
      </c>
      <c r="L17" s="200"/>
      <c r="M17" s="200"/>
      <c r="N17" s="200"/>
      <c r="O17" s="200"/>
      <c r="P17" s="200"/>
      <c r="Q17" s="200"/>
      <c r="R17" s="197"/>
      <c r="S17" s="371" t="s">
        <v>718</v>
      </c>
      <c r="T17" s="372"/>
      <c r="U17" s="372"/>
      <c r="V17" s="372"/>
      <c r="W17" s="372"/>
      <c r="X17" s="372"/>
      <c r="Y17" s="372"/>
      <c r="Z17" s="449"/>
    </row>
    <row r="18" spans="1:27" s="1" customFormat="1" x14ac:dyDescent="0.25">
      <c r="A18" s="337"/>
      <c r="B18" s="167"/>
      <c r="C18" s="169"/>
      <c r="D18" s="170"/>
      <c r="E18" s="169"/>
      <c r="F18" s="170"/>
      <c r="G18" s="169" t="s">
        <v>986</v>
      </c>
      <c r="H18" s="170"/>
      <c r="I18" s="169"/>
      <c r="J18" s="170"/>
      <c r="K18" s="186" t="s">
        <v>1003</v>
      </c>
      <c r="L18" s="187"/>
      <c r="M18" s="187"/>
      <c r="N18" s="187"/>
      <c r="O18" s="187"/>
      <c r="P18" s="187"/>
      <c r="Q18" s="187"/>
      <c r="R18" s="188"/>
      <c r="S18" s="166" t="s">
        <v>999</v>
      </c>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44571</v>
      </c>
      <c r="B22" s="29"/>
      <c r="C22" s="48">
        <f>A22+1</f>
        <v>44572</v>
      </c>
      <c r="D22" s="49"/>
      <c r="E22" s="48">
        <f>C22+1</f>
        <v>44573</v>
      </c>
      <c r="F22" s="49"/>
      <c r="G22" s="48">
        <f>E22+1</f>
        <v>44574</v>
      </c>
      <c r="H22" s="49"/>
      <c r="I22" s="48">
        <f>G22+1</f>
        <v>44575</v>
      </c>
      <c r="J22" s="49"/>
      <c r="K22" s="172">
        <f>I22+1</f>
        <v>44576</v>
      </c>
      <c r="L22" s="173"/>
      <c r="M22" s="174"/>
      <c r="N22" s="174"/>
      <c r="O22" s="174"/>
      <c r="P22" s="174"/>
      <c r="Q22" s="174"/>
      <c r="R22" s="175"/>
      <c r="S22" s="176">
        <f>K22+1</f>
        <v>44577</v>
      </c>
      <c r="T22" s="177"/>
      <c r="U22" s="178"/>
      <c r="V22" s="178"/>
      <c r="W22" s="178"/>
      <c r="X22" s="178"/>
      <c r="Y22" s="178"/>
      <c r="Z22" s="349"/>
    </row>
    <row r="23" spans="1:27" s="1" customFormat="1" x14ac:dyDescent="0.25">
      <c r="A23" s="374" t="s">
        <v>1004</v>
      </c>
      <c r="B23" s="194"/>
      <c r="C23" s="169"/>
      <c r="D23" s="170"/>
      <c r="E23" s="169"/>
      <c r="F23" s="170"/>
      <c r="G23" s="186" t="s">
        <v>690</v>
      </c>
      <c r="H23" s="188"/>
      <c r="I23" s="371" t="s">
        <v>990</v>
      </c>
      <c r="J23" s="373"/>
      <c r="K23" s="169" t="s">
        <v>1001</v>
      </c>
      <c r="L23" s="171"/>
      <c r="M23" s="171"/>
      <c r="N23" s="171"/>
      <c r="O23" s="171"/>
      <c r="P23" s="171"/>
      <c r="Q23" s="171"/>
      <c r="R23" s="170"/>
      <c r="S23" s="166" t="s">
        <v>1001</v>
      </c>
      <c r="T23" s="167"/>
      <c r="U23" s="167"/>
      <c r="V23" s="167"/>
      <c r="W23" s="167"/>
      <c r="X23" s="167"/>
      <c r="Y23" s="167"/>
      <c r="Z23" s="348"/>
    </row>
    <row r="24" spans="1:27" s="1" customFormat="1" x14ac:dyDescent="0.25">
      <c r="A24" s="337"/>
      <c r="B24" s="167"/>
      <c r="C24" s="169"/>
      <c r="D24" s="170"/>
      <c r="E24" s="169"/>
      <c r="F24" s="170"/>
      <c r="G24" s="169" t="s">
        <v>989</v>
      </c>
      <c r="H24" s="170"/>
      <c r="I24" s="169"/>
      <c r="J24" s="170"/>
      <c r="K24" s="371" t="s">
        <v>990</v>
      </c>
      <c r="L24" s="372"/>
      <c r="M24" s="372"/>
      <c r="N24" s="372"/>
      <c r="O24" s="372"/>
      <c r="P24" s="372"/>
      <c r="Q24" s="372"/>
      <c r="R24" s="373"/>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44578</v>
      </c>
      <c r="B28" s="29"/>
      <c r="C28" s="48">
        <f>A28+1</f>
        <v>44579</v>
      </c>
      <c r="D28" s="49"/>
      <c r="E28" s="48">
        <f>C28+1</f>
        <v>44580</v>
      </c>
      <c r="F28" s="49"/>
      <c r="G28" s="48">
        <f>E28+1</f>
        <v>44581</v>
      </c>
      <c r="H28" s="49"/>
      <c r="I28" s="48">
        <f>G28+1</f>
        <v>44582</v>
      </c>
      <c r="J28" s="49"/>
      <c r="K28" s="172">
        <f>I28+1</f>
        <v>44583</v>
      </c>
      <c r="L28" s="173"/>
      <c r="M28" s="174"/>
      <c r="N28" s="174"/>
      <c r="O28" s="174"/>
      <c r="P28" s="174"/>
      <c r="Q28" s="174"/>
      <c r="R28" s="175"/>
      <c r="S28" s="176">
        <f>K28+1</f>
        <v>44584</v>
      </c>
      <c r="T28" s="177"/>
      <c r="U28" s="178"/>
      <c r="V28" s="178"/>
      <c r="W28" s="178"/>
      <c r="X28" s="178"/>
      <c r="Y28" s="178"/>
      <c r="Z28" s="349"/>
    </row>
    <row r="29" spans="1:27" s="1" customFormat="1" x14ac:dyDescent="0.25">
      <c r="A29" s="337" t="s">
        <v>714</v>
      </c>
      <c r="B29" s="167"/>
      <c r="C29" s="169"/>
      <c r="D29" s="170"/>
      <c r="E29" s="196" t="s">
        <v>692</v>
      </c>
      <c r="F29" s="197"/>
      <c r="G29" s="186" t="s">
        <v>740</v>
      </c>
      <c r="H29" s="188"/>
      <c r="I29" s="169" t="s">
        <v>1007</v>
      </c>
      <c r="J29" s="170"/>
      <c r="K29" s="390" t="s">
        <v>694</v>
      </c>
      <c r="L29" s="396"/>
      <c r="M29" s="396"/>
      <c r="N29" s="396"/>
      <c r="O29" s="396"/>
      <c r="P29" s="396"/>
      <c r="Q29" s="396"/>
      <c r="R29" s="391"/>
      <c r="S29" s="201" t="s">
        <v>694</v>
      </c>
      <c r="T29" s="202"/>
      <c r="U29" s="202"/>
      <c r="V29" s="202"/>
      <c r="W29" s="202"/>
      <c r="X29" s="202"/>
      <c r="Y29" s="202"/>
      <c r="Z29" s="397"/>
    </row>
    <row r="30" spans="1:27" s="1" customFormat="1" x14ac:dyDescent="0.25">
      <c r="A30" s="337"/>
      <c r="B30" s="167"/>
      <c r="C30" s="169"/>
      <c r="D30" s="170"/>
      <c r="E30" s="186"/>
      <c r="F30" s="188"/>
      <c r="G30" s="169"/>
      <c r="H30" s="170"/>
      <c r="I30" s="169"/>
      <c r="J30" s="170"/>
      <c r="K30" s="196" t="s">
        <v>693</v>
      </c>
      <c r="L30" s="200"/>
      <c r="M30" s="200"/>
      <c r="N30" s="200"/>
      <c r="O30" s="200"/>
      <c r="P30" s="200"/>
      <c r="Q30" s="200"/>
      <c r="R30" s="197"/>
      <c r="S30" s="334" t="s">
        <v>749</v>
      </c>
      <c r="T30" s="336"/>
      <c r="U30" s="336"/>
      <c r="V30" s="336"/>
      <c r="W30" s="336"/>
      <c r="X30" s="336"/>
      <c r="Y30" s="336"/>
      <c r="Z30" s="335"/>
    </row>
    <row r="31" spans="1:27" s="1" customFormat="1" x14ac:dyDescent="0.25">
      <c r="A31" s="337"/>
      <c r="B31" s="167"/>
      <c r="C31" s="169"/>
      <c r="D31" s="170"/>
      <c r="E31" s="186"/>
      <c r="F31" s="188"/>
      <c r="G31" s="169"/>
      <c r="H31" s="170"/>
      <c r="I31" s="169"/>
      <c r="J31" s="170"/>
      <c r="K31" s="334" t="s">
        <v>749</v>
      </c>
      <c r="L31" s="336"/>
      <c r="M31" s="336"/>
      <c r="N31" s="336"/>
      <c r="O31" s="336"/>
      <c r="P31" s="336"/>
      <c r="Q31" s="336"/>
      <c r="R31" s="335"/>
      <c r="S31" s="166" t="s">
        <v>1007</v>
      </c>
      <c r="T31" s="167"/>
      <c r="U31" s="167"/>
      <c r="V31" s="167"/>
      <c r="W31" s="167"/>
      <c r="X31" s="167"/>
      <c r="Y31" s="167"/>
      <c r="Z31" s="348"/>
    </row>
    <row r="32" spans="1:27" s="1" customFormat="1" x14ac:dyDescent="0.25">
      <c r="A32" s="337"/>
      <c r="B32" s="167"/>
      <c r="C32" s="169"/>
      <c r="D32" s="170"/>
      <c r="E32" s="169"/>
      <c r="F32" s="170"/>
      <c r="G32" s="169"/>
      <c r="H32" s="170"/>
      <c r="I32" s="169"/>
      <c r="J32" s="170"/>
      <c r="K32" s="169" t="s">
        <v>1007</v>
      </c>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44585</v>
      </c>
      <c r="B34" s="29"/>
      <c r="C34" s="48">
        <f>A34+1</f>
        <v>44586</v>
      </c>
      <c r="D34" s="49"/>
      <c r="E34" s="48">
        <f>C34+1</f>
        <v>44587</v>
      </c>
      <c r="F34" s="49"/>
      <c r="G34" s="48">
        <f>E34+1</f>
        <v>44588</v>
      </c>
      <c r="H34" s="49"/>
      <c r="I34" s="48">
        <f>G34+1</f>
        <v>44589</v>
      </c>
      <c r="J34" s="49"/>
      <c r="K34" s="172">
        <f>I34+1</f>
        <v>44590</v>
      </c>
      <c r="L34" s="173"/>
      <c r="M34" s="174"/>
      <c r="N34" s="174"/>
      <c r="O34" s="174"/>
      <c r="P34" s="174"/>
      <c r="Q34" s="174"/>
      <c r="R34" s="175"/>
      <c r="S34" s="176">
        <f>K34+1</f>
        <v>44591</v>
      </c>
      <c r="T34" s="177"/>
      <c r="U34" s="178"/>
      <c r="V34" s="178"/>
      <c r="W34" s="178"/>
      <c r="X34" s="178"/>
      <c r="Y34" s="178"/>
      <c r="Z34" s="349"/>
    </row>
    <row r="35" spans="1:27" s="1" customFormat="1" x14ac:dyDescent="0.25">
      <c r="A35" s="337" t="s">
        <v>739</v>
      </c>
      <c r="B35" s="167"/>
      <c r="C35" s="169"/>
      <c r="D35" s="170"/>
      <c r="E35" s="169"/>
      <c r="F35" s="170"/>
      <c r="G35" s="334" t="s">
        <v>750</v>
      </c>
      <c r="H35" s="335"/>
      <c r="I35" s="186"/>
      <c r="J35" s="188"/>
      <c r="K35" s="204" t="s">
        <v>691</v>
      </c>
      <c r="L35" s="325"/>
      <c r="M35" s="325"/>
      <c r="N35" s="325"/>
      <c r="O35" s="325"/>
      <c r="P35" s="325"/>
      <c r="Q35" s="325"/>
      <c r="R35" s="205"/>
      <c r="S35" s="248" t="s">
        <v>719</v>
      </c>
      <c r="T35" s="249"/>
      <c r="U35" s="249"/>
      <c r="V35" s="249"/>
      <c r="W35" s="249"/>
      <c r="X35" s="249"/>
      <c r="Y35" s="249"/>
      <c r="Z35" s="378"/>
    </row>
    <row r="36" spans="1:27" s="1" customFormat="1" x14ac:dyDescent="0.25">
      <c r="A36" s="337"/>
      <c r="B36" s="167"/>
      <c r="C36" s="169"/>
      <c r="D36" s="170"/>
      <c r="E36" s="169"/>
      <c r="F36" s="170"/>
      <c r="G36" s="196" t="s">
        <v>690</v>
      </c>
      <c r="H36" s="197"/>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44592</v>
      </c>
      <c r="B40" s="29"/>
      <c r="C40" s="48">
        <f>A40+1</f>
        <v>44593</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684</v>
      </c>
      <c r="B41" s="199"/>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417" t="s">
        <v>751</v>
      </c>
      <c r="B42" s="336"/>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239" priority="3">
      <formula>MONTH(A10)&lt;&gt;MONTH($A$1)</formula>
    </cfRule>
    <cfRule type="expression" dxfId="238" priority="4">
      <formula>OR(WEEKDAY(A10,1)=1,WEEKDAY(A10,1)=7)</formula>
    </cfRule>
  </conditionalFormatting>
  <conditionalFormatting sqref="I10 I16 I22 I28 I34">
    <cfRule type="expression" dxfId="237" priority="1">
      <formula>MONTH(I10)&lt;&gt;MONTH($A$1)</formula>
    </cfRule>
    <cfRule type="expression" dxfId="236" priority="2">
      <formula>OR(WEEKDAY(I10,1)=1,WEEKDAY(I10,1)=7)</formula>
    </cfRule>
  </conditionalFormatting>
  <hyperlinks>
    <hyperlink ref="K45" r:id="rId1" xr:uid="{1B6776A7-6217-4969-B7B5-EA3D4AB15654}"/>
    <hyperlink ref="K44:Z44" r:id="rId2" display="Calendar Templates by Vertex42" xr:uid="{E433C0D6-262C-43D5-A96C-D6D3A152CFF0}"/>
    <hyperlink ref="K45:Z45" r:id="rId3" display="https://www.vertex42.com/calendars/" xr:uid="{E9F08423-4502-4956-8C62-E8595D2953FE}"/>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C2104-4D87-421B-97C9-0A0FD4C17AA1}">
  <sheetPr>
    <pageSetUpPr fitToPage="1"/>
  </sheetPr>
  <dimension ref="A1:AA45"/>
  <sheetViews>
    <sheetView zoomScale="110" zoomScaleNormal="110" workbookViewId="0">
      <selection activeCell="E19" sqref="E19:F1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44593</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44592</v>
      </c>
      <c r="B9" s="164"/>
      <c r="C9" s="164">
        <f>C10</f>
        <v>44593</v>
      </c>
      <c r="D9" s="164"/>
      <c r="E9" s="164">
        <f>E10</f>
        <v>44594</v>
      </c>
      <c r="F9" s="164"/>
      <c r="G9" s="164">
        <f>G10</f>
        <v>44595</v>
      </c>
      <c r="H9" s="164"/>
      <c r="I9" s="164">
        <f>I10</f>
        <v>44596</v>
      </c>
      <c r="J9" s="164"/>
      <c r="K9" s="164">
        <f>K10</f>
        <v>44597</v>
      </c>
      <c r="L9" s="164"/>
      <c r="M9" s="164"/>
      <c r="N9" s="164"/>
      <c r="O9" s="164"/>
      <c r="P9" s="164"/>
      <c r="Q9" s="164"/>
      <c r="R9" s="164"/>
      <c r="S9" s="164">
        <f>S10</f>
        <v>44598</v>
      </c>
      <c r="T9" s="164"/>
      <c r="U9" s="164"/>
      <c r="V9" s="164"/>
      <c r="W9" s="164"/>
      <c r="X9" s="164"/>
      <c r="Y9" s="164"/>
      <c r="Z9" s="165"/>
    </row>
    <row r="10" spans="1:27" s="1" customFormat="1" ht="18.5" x14ac:dyDescent="0.25">
      <c r="A10" s="95">
        <f>$A$1-(WEEKDAY($A$1,1)-(start_day-1))-IF((WEEKDAY($A$1,1)-(start_day-1))&lt;=0,7,0)+1</f>
        <v>44592</v>
      </c>
      <c r="B10" s="29"/>
      <c r="C10" s="48">
        <f>A10+1</f>
        <v>44593</v>
      </c>
      <c r="D10" s="49"/>
      <c r="E10" s="48">
        <f>C10+1</f>
        <v>44594</v>
      </c>
      <c r="F10" s="49"/>
      <c r="G10" s="48">
        <f>E10+1</f>
        <v>44595</v>
      </c>
      <c r="H10" s="49"/>
      <c r="I10" s="48">
        <f>G10+1</f>
        <v>44596</v>
      </c>
      <c r="J10" s="49"/>
      <c r="K10" s="172">
        <f>I10+1</f>
        <v>44597</v>
      </c>
      <c r="L10" s="173"/>
      <c r="M10" s="174"/>
      <c r="N10" s="174"/>
      <c r="O10" s="174"/>
      <c r="P10" s="174"/>
      <c r="Q10" s="174"/>
      <c r="R10" s="175"/>
      <c r="S10" s="176">
        <f>K10+1</f>
        <v>44598</v>
      </c>
      <c r="T10" s="177"/>
      <c r="U10" s="178"/>
      <c r="V10" s="178"/>
      <c r="W10" s="178"/>
      <c r="X10" s="178"/>
      <c r="Y10" s="178"/>
      <c r="Z10" s="349"/>
    </row>
    <row r="11" spans="1:27" s="1" customFormat="1" x14ac:dyDescent="0.25">
      <c r="A11" s="350" t="s">
        <v>684</v>
      </c>
      <c r="B11" s="199"/>
      <c r="C11" s="169"/>
      <c r="D11" s="170"/>
      <c r="E11" s="169" t="s">
        <v>1012</v>
      </c>
      <c r="F11" s="170"/>
      <c r="G11" s="169"/>
      <c r="H11" s="170"/>
      <c r="I11" s="169"/>
      <c r="J11" s="170"/>
      <c r="K11" s="196" t="s">
        <v>328</v>
      </c>
      <c r="L11" s="200"/>
      <c r="M11" s="200"/>
      <c r="N11" s="200"/>
      <c r="O11" s="200"/>
      <c r="P11" s="200"/>
      <c r="Q11" s="200"/>
      <c r="R11" s="197"/>
      <c r="S11" s="334" t="s">
        <v>752</v>
      </c>
      <c r="T11" s="336"/>
      <c r="U11" s="336"/>
      <c r="V11" s="336"/>
      <c r="W11" s="336"/>
      <c r="X11" s="336"/>
      <c r="Y11" s="336"/>
      <c r="Z11" s="335"/>
    </row>
    <row r="12" spans="1:27" s="1" customFormat="1" x14ac:dyDescent="0.25">
      <c r="A12" s="337"/>
      <c r="B12" s="167"/>
      <c r="C12" s="169"/>
      <c r="D12" s="170"/>
      <c r="E12" s="169"/>
      <c r="F12" s="170"/>
      <c r="G12" s="169"/>
      <c r="H12" s="170"/>
      <c r="I12" s="169"/>
      <c r="J12" s="170"/>
      <c r="K12" s="204" t="s">
        <v>280</v>
      </c>
      <c r="L12" s="325"/>
      <c r="M12" s="325"/>
      <c r="N12" s="325"/>
      <c r="O12" s="325"/>
      <c r="P12" s="325"/>
      <c r="Q12" s="325"/>
      <c r="R12" s="205"/>
      <c r="S12" s="334" t="s">
        <v>753</v>
      </c>
      <c r="T12" s="336"/>
      <c r="U12" s="336"/>
      <c r="V12" s="336"/>
      <c r="W12" s="336"/>
      <c r="X12" s="336"/>
      <c r="Y12" s="336"/>
      <c r="Z12" s="416"/>
    </row>
    <row r="13" spans="1:27" s="1" customFormat="1" x14ac:dyDescent="0.25">
      <c r="A13" s="337"/>
      <c r="B13" s="167"/>
      <c r="C13" s="169"/>
      <c r="D13" s="170"/>
      <c r="E13" s="169"/>
      <c r="F13" s="170"/>
      <c r="G13" s="169"/>
      <c r="H13" s="170"/>
      <c r="I13" s="169"/>
      <c r="J13" s="170"/>
      <c r="K13" s="334" t="s">
        <v>752</v>
      </c>
      <c r="L13" s="336"/>
      <c r="M13" s="336"/>
      <c r="N13" s="336"/>
      <c r="O13" s="336"/>
      <c r="P13" s="336"/>
      <c r="Q13" s="336"/>
      <c r="R13" s="335"/>
      <c r="S13" s="334" t="s">
        <v>754</v>
      </c>
      <c r="T13" s="336"/>
      <c r="U13" s="336"/>
      <c r="V13" s="336"/>
      <c r="W13" s="336"/>
      <c r="X13" s="336"/>
      <c r="Y13" s="336"/>
      <c r="Z13" s="416"/>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44599</v>
      </c>
      <c r="B16" s="29"/>
      <c r="C16" s="48">
        <f>A16+1</f>
        <v>44600</v>
      </c>
      <c r="D16" s="49"/>
      <c r="E16" s="48">
        <f>C16+1</f>
        <v>44601</v>
      </c>
      <c r="F16" s="49"/>
      <c r="G16" s="48">
        <f>E16+1</f>
        <v>44602</v>
      </c>
      <c r="H16" s="49"/>
      <c r="I16" s="48">
        <f>G16+1</f>
        <v>44603</v>
      </c>
      <c r="J16" s="49"/>
      <c r="K16" s="172">
        <f>I16+1</f>
        <v>44604</v>
      </c>
      <c r="L16" s="173"/>
      <c r="M16" s="174"/>
      <c r="N16" s="174"/>
      <c r="O16" s="174"/>
      <c r="P16" s="174"/>
      <c r="Q16" s="174"/>
      <c r="R16" s="175"/>
      <c r="S16" s="176">
        <f>K16+1</f>
        <v>44605</v>
      </c>
      <c r="T16" s="177"/>
      <c r="U16" s="178"/>
      <c r="V16" s="178"/>
      <c r="W16" s="178"/>
      <c r="X16" s="178"/>
      <c r="Y16" s="178"/>
      <c r="Z16" s="349"/>
    </row>
    <row r="17" spans="1:27" s="1" customFormat="1" x14ac:dyDescent="0.25">
      <c r="A17" s="374"/>
      <c r="B17" s="194"/>
      <c r="C17" s="169"/>
      <c r="D17" s="170"/>
      <c r="E17" s="196" t="s">
        <v>302</v>
      </c>
      <c r="F17" s="197"/>
      <c r="G17" s="196" t="s">
        <v>696</v>
      </c>
      <c r="H17" s="197"/>
      <c r="I17" s="390" t="s">
        <v>1010</v>
      </c>
      <c r="J17" s="391"/>
      <c r="K17" s="390" t="s">
        <v>1010</v>
      </c>
      <c r="L17" s="396"/>
      <c r="M17" s="396"/>
      <c r="N17" s="396"/>
      <c r="O17" s="396"/>
      <c r="P17" s="396"/>
      <c r="Q17" s="396"/>
      <c r="R17" s="391"/>
      <c r="S17" s="201" t="s">
        <v>1010</v>
      </c>
      <c r="T17" s="202"/>
      <c r="U17" s="202"/>
      <c r="V17" s="202"/>
      <c r="W17" s="202"/>
      <c r="X17" s="202"/>
      <c r="Y17" s="202"/>
      <c r="Z17" s="397"/>
    </row>
    <row r="18" spans="1:27" s="1" customFormat="1" x14ac:dyDescent="0.25">
      <c r="A18" s="337"/>
      <c r="B18" s="167"/>
      <c r="C18" s="169"/>
      <c r="D18" s="170"/>
      <c r="E18" s="169" t="s">
        <v>1012</v>
      </c>
      <c r="F18" s="170"/>
      <c r="G18" s="169" t="s">
        <v>26</v>
      </c>
      <c r="H18" s="170"/>
      <c r="I18" s="169" t="s">
        <v>697</v>
      </c>
      <c r="J18" s="170"/>
      <c r="K18" s="169" t="s">
        <v>697</v>
      </c>
      <c r="L18" s="171"/>
      <c r="M18" s="171"/>
      <c r="N18" s="171"/>
      <c r="O18" s="171"/>
      <c r="P18" s="171"/>
      <c r="Q18" s="171"/>
      <c r="R18" s="170"/>
      <c r="S18" s="166" t="s">
        <v>697</v>
      </c>
      <c r="T18" s="167"/>
      <c r="U18" s="167"/>
      <c r="V18" s="167"/>
      <c r="W18" s="167"/>
      <c r="X18" s="167"/>
      <c r="Y18" s="167"/>
      <c r="Z18" s="348"/>
    </row>
    <row r="19" spans="1:27" s="1" customFormat="1" x14ac:dyDescent="0.25">
      <c r="A19" s="337"/>
      <c r="B19" s="167"/>
      <c r="C19" s="169"/>
      <c r="D19" s="170"/>
      <c r="E19" s="169"/>
      <c r="F19" s="170"/>
      <c r="G19" s="169"/>
      <c r="H19" s="170"/>
      <c r="I19" s="371" t="s">
        <v>993</v>
      </c>
      <c r="J19" s="373"/>
      <c r="K19" s="196" t="s">
        <v>873</v>
      </c>
      <c r="L19" s="200"/>
      <c r="M19" s="200"/>
      <c r="N19" s="200"/>
      <c r="O19" s="200"/>
      <c r="P19" s="200"/>
      <c r="Q19" s="200"/>
      <c r="R19" s="197"/>
      <c r="S19" s="334" t="s">
        <v>707</v>
      </c>
      <c r="T19" s="336"/>
      <c r="U19" s="336"/>
      <c r="V19" s="336"/>
      <c r="W19" s="336"/>
      <c r="X19" s="336"/>
      <c r="Y19" s="336"/>
      <c r="Z19" s="416"/>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334" t="s">
        <v>755</v>
      </c>
      <c r="T20" s="336"/>
      <c r="U20" s="336"/>
      <c r="V20" s="336"/>
      <c r="W20" s="336"/>
      <c r="X20" s="336"/>
      <c r="Y20" s="336"/>
      <c r="Z20" s="416"/>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44606</v>
      </c>
      <c r="B22" s="29"/>
      <c r="C22" s="48">
        <f>A22+1</f>
        <v>44607</v>
      </c>
      <c r="D22" s="49"/>
      <c r="E22" s="48">
        <f>C22+1</f>
        <v>44608</v>
      </c>
      <c r="F22" s="49"/>
      <c r="G22" s="48">
        <f>E22+1</f>
        <v>44609</v>
      </c>
      <c r="H22" s="49"/>
      <c r="I22" s="48">
        <f>G22+1</f>
        <v>44610</v>
      </c>
      <c r="J22" s="49"/>
      <c r="K22" s="172">
        <f>I22+1</f>
        <v>44611</v>
      </c>
      <c r="L22" s="173"/>
      <c r="M22" s="174"/>
      <c r="N22" s="174"/>
      <c r="O22" s="174"/>
      <c r="P22" s="174"/>
      <c r="Q22" s="174"/>
      <c r="R22" s="175"/>
      <c r="S22" s="176">
        <f>K22+1</f>
        <v>44612</v>
      </c>
      <c r="T22" s="177"/>
      <c r="U22" s="178"/>
      <c r="V22" s="178"/>
      <c r="W22" s="178"/>
      <c r="X22" s="178"/>
      <c r="Y22" s="178"/>
      <c r="Z22" s="349"/>
    </row>
    <row r="23" spans="1:27" s="1" customFormat="1" x14ac:dyDescent="0.25">
      <c r="A23" s="374"/>
      <c r="B23" s="194"/>
      <c r="C23" s="169"/>
      <c r="D23" s="170"/>
      <c r="E23" s="169"/>
      <c r="F23" s="170"/>
      <c r="G23" s="186"/>
      <c r="H23" s="188"/>
      <c r="I23" s="169"/>
      <c r="J23" s="170"/>
      <c r="K23" s="196" t="s">
        <v>698</v>
      </c>
      <c r="L23" s="200"/>
      <c r="M23" s="200"/>
      <c r="N23" s="200"/>
      <c r="O23" s="200"/>
      <c r="P23" s="200"/>
      <c r="Q23" s="200"/>
      <c r="R23" s="197"/>
      <c r="S23" s="166" t="s">
        <v>988</v>
      </c>
      <c r="T23" s="167"/>
      <c r="U23" s="167"/>
      <c r="V23" s="167"/>
      <c r="W23" s="167"/>
      <c r="X23" s="167"/>
      <c r="Y23" s="167"/>
      <c r="Z23" s="348"/>
    </row>
    <row r="24" spans="1:27" s="1" customFormat="1" x14ac:dyDescent="0.25">
      <c r="A24" s="337"/>
      <c r="B24" s="167"/>
      <c r="C24" s="169"/>
      <c r="D24" s="170"/>
      <c r="E24" s="169"/>
      <c r="F24" s="170"/>
      <c r="G24" s="169"/>
      <c r="H24" s="170"/>
      <c r="I24" s="169"/>
      <c r="J24" s="170"/>
      <c r="K24" s="204" t="s">
        <v>1006</v>
      </c>
      <c r="L24" s="325"/>
      <c r="M24" s="325"/>
      <c r="N24" s="325"/>
      <c r="O24" s="325"/>
      <c r="P24" s="325"/>
      <c r="Q24" s="325"/>
      <c r="R24" s="205"/>
      <c r="S24" s="248" t="s">
        <v>1006</v>
      </c>
      <c r="T24" s="249"/>
      <c r="U24" s="249"/>
      <c r="V24" s="249"/>
      <c r="W24" s="249"/>
      <c r="X24" s="249"/>
      <c r="Y24" s="249"/>
      <c r="Z24" s="37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44613</v>
      </c>
      <c r="B28" s="29"/>
      <c r="C28" s="48">
        <f>A28+1</f>
        <v>44614</v>
      </c>
      <c r="D28" s="49"/>
      <c r="E28" s="48">
        <f>C28+1</f>
        <v>44615</v>
      </c>
      <c r="F28" s="49"/>
      <c r="G28" s="48">
        <f>E28+1</f>
        <v>44616</v>
      </c>
      <c r="H28" s="49"/>
      <c r="I28" s="48">
        <f>G28+1</f>
        <v>44617</v>
      </c>
      <c r="J28" s="49"/>
      <c r="K28" s="172">
        <f>I28+1</f>
        <v>44618</v>
      </c>
      <c r="L28" s="173"/>
      <c r="M28" s="174"/>
      <c r="N28" s="174"/>
      <c r="O28" s="174"/>
      <c r="P28" s="174"/>
      <c r="Q28" s="174"/>
      <c r="R28" s="175"/>
      <c r="S28" s="176">
        <f>K28+1</f>
        <v>44619</v>
      </c>
      <c r="T28" s="177"/>
      <c r="U28" s="178"/>
      <c r="V28" s="178"/>
      <c r="W28" s="178"/>
      <c r="X28" s="178"/>
      <c r="Y28" s="178"/>
      <c r="Z28" s="349"/>
    </row>
    <row r="29" spans="1:27" s="1" customFormat="1" x14ac:dyDescent="0.25">
      <c r="A29" s="350" t="s">
        <v>699</v>
      </c>
      <c r="B29" s="199"/>
      <c r="C29" s="169"/>
      <c r="D29" s="170"/>
      <c r="E29" s="169" t="s">
        <v>742</v>
      </c>
      <c r="F29" s="170"/>
      <c r="G29" s="169" t="s">
        <v>743</v>
      </c>
      <c r="H29" s="170"/>
      <c r="I29" s="169"/>
      <c r="J29" s="170"/>
      <c r="K29" s="371" t="s">
        <v>994</v>
      </c>
      <c r="L29" s="372"/>
      <c r="M29" s="372"/>
      <c r="N29" s="372"/>
      <c r="O29" s="372"/>
      <c r="P29" s="372"/>
      <c r="Q29" s="372"/>
      <c r="R29" s="373"/>
      <c r="S29" s="166" t="s">
        <v>1000</v>
      </c>
      <c r="T29" s="167"/>
      <c r="U29" s="167"/>
      <c r="V29" s="167"/>
      <c r="W29" s="167"/>
      <c r="X29" s="167"/>
      <c r="Y29" s="167"/>
      <c r="Z29" s="348"/>
    </row>
    <row r="30" spans="1:27" s="1" customFormat="1" x14ac:dyDescent="0.25">
      <c r="A30" s="337" t="s">
        <v>695</v>
      </c>
      <c r="B30" s="167"/>
      <c r="C30" s="169"/>
      <c r="D30" s="170"/>
      <c r="E30" s="186"/>
      <c r="F30" s="188"/>
      <c r="G30" s="169"/>
      <c r="H30" s="170"/>
      <c r="I30" s="169"/>
      <c r="J30" s="170"/>
      <c r="K30" s="169" t="s">
        <v>1002</v>
      </c>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44620</v>
      </c>
      <c r="B34" s="29"/>
      <c r="C34" s="48">
        <f>A34+1</f>
        <v>44621</v>
      </c>
      <c r="D34" s="49"/>
      <c r="E34" s="48">
        <f>C34+1</f>
        <v>44622</v>
      </c>
      <c r="F34" s="49"/>
      <c r="G34" s="48">
        <f>E34+1</f>
        <v>44623</v>
      </c>
      <c r="H34" s="49"/>
      <c r="I34" s="48">
        <f>G34+1</f>
        <v>44624</v>
      </c>
      <c r="J34" s="49"/>
      <c r="K34" s="172">
        <f>I34+1</f>
        <v>44625</v>
      </c>
      <c r="L34" s="173"/>
      <c r="M34" s="174"/>
      <c r="N34" s="174"/>
      <c r="O34" s="174"/>
      <c r="P34" s="174"/>
      <c r="Q34" s="174"/>
      <c r="R34" s="175"/>
      <c r="S34" s="176">
        <f>K34+1</f>
        <v>44626</v>
      </c>
      <c r="T34" s="177"/>
      <c r="U34" s="178"/>
      <c r="V34" s="178"/>
      <c r="W34" s="178"/>
      <c r="X34" s="178"/>
      <c r="Y34" s="178"/>
      <c r="Z34" s="349"/>
    </row>
    <row r="35" spans="1:27" s="1" customFormat="1" x14ac:dyDescent="0.25">
      <c r="A35" s="374"/>
      <c r="B35" s="194"/>
      <c r="C35" s="169"/>
      <c r="D35" s="170"/>
      <c r="E35" s="196" t="s">
        <v>700</v>
      </c>
      <c r="F35" s="197"/>
      <c r="G35" s="169"/>
      <c r="H35" s="170"/>
      <c r="I35" s="334" t="s">
        <v>756</v>
      </c>
      <c r="J35" s="335"/>
      <c r="K35" s="334" t="s">
        <v>756</v>
      </c>
      <c r="L35" s="336"/>
      <c r="M35" s="336"/>
      <c r="N35" s="336"/>
      <c r="O35" s="336"/>
      <c r="P35" s="336"/>
      <c r="Q35" s="336"/>
      <c r="R35" s="335"/>
      <c r="S35" s="334" t="s">
        <v>756</v>
      </c>
      <c r="T35" s="336"/>
      <c r="U35" s="336"/>
      <c r="V35" s="336"/>
      <c r="W35" s="336"/>
      <c r="X35" s="336"/>
      <c r="Y35" s="336"/>
      <c r="Z35" s="416"/>
    </row>
    <row r="36" spans="1:27" s="1" customFormat="1" x14ac:dyDescent="0.25">
      <c r="A36" s="337"/>
      <c r="B36" s="167"/>
      <c r="C36" s="169"/>
      <c r="D36" s="170"/>
      <c r="E36" s="169"/>
      <c r="F36" s="170"/>
      <c r="G36" s="169"/>
      <c r="H36" s="170"/>
      <c r="I36" s="334" t="s">
        <v>757</v>
      </c>
      <c r="J36" s="335"/>
      <c r="K36" s="334" t="s">
        <v>757</v>
      </c>
      <c r="L36" s="336"/>
      <c r="M36" s="336"/>
      <c r="N36" s="336"/>
      <c r="O36" s="336"/>
      <c r="P36" s="336"/>
      <c r="Q36" s="336"/>
      <c r="R36" s="335"/>
      <c r="S36" s="166"/>
      <c r="T36" s="167"/>
      <c r="U36" s="167"/>
      <c r="V36" s="167"/>
      <c r="W36" s="167"/>
      <c r="X36" s="167"/>
      <c r="Y36" s="167"/>
      <c r="Z36" s="348"/>
    </row>
    <row r="37" spans="1:27" s="1" customFormat="1" x14ac:dyDescent="0.25">
      <c r="A37" s="337"/>
      <c r="B37" s="167"/>
      <c r="C37" s="169"/>
      <c r="D37" s="170"/>
      <c r="E37" s="169"/>
      <c r="F37" s="170"/>
      <c r="G37" s="169"/>
      <c r="H37" s="170"/>
      <c r="I37" s="169"/>
      <c r="J37" s="170"/>
      <c r="K37" s="196" t="s">
        <v>330</v>
      </c>
      <c r="L37" s="200"/>
      <c r="M37" s="200"/>
      <c r="N37" s="200"/>
      <c r="O37" s="200"/>
      <c r="P37" s="200"/>
      <c r="Q37" s="200"/>
      <c r="R37" s="197"/>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371" t="s">
        <v>995</v>
      </c>
      <c r="L38" s="372"/>
      <c r="M38" s="372"/>
      <c r="N38" s="372"/>
      <c r="O38" s="372"/>
      <c r="P38" s="372"/>
      <c r="Q38" s="372"/>
      <c r="R38" s="373"/>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44627</v>
      </c>
      <c r="B40" s="29"/>
      <c r="C40" s="48">
        <f>A40+1</f>
        <v>44628</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235" priority="3">
      <formula>MONTH(A10)&lt;&gt;MONTH($A$1)</formula>
    </cfRule>
    <cfRule type="expression" dxfId="234" priority="4">
      <formula>OR(WEEKDAY(A10,1)=1,WEEKDAY(A10,1)=7)</formula>
    </cfRule>
  </conditionalFormatting>
  <conditionalFormatting sqref="I10 I16 I22 I28 I34">
    <cfRule type="expression" dxfId="233" priority="1">
      <formula>MONTH(I10)&lt;&gt;MONTH($A$1)</formula>
    </cfRule>
    <cfRule type="expression" dxfId="232" priority="2">
      <formula>OR(WEEKDAY(I10,1)=1,WEEKDAY(I10,1)=7)</formula>
    </cfRule>
  </conditionalFormatting>
  <hyperlinks>
    <hyperlink ref="K45" r:id="rId1" xr:uid="{7B72B09B-7041-417C-BF10-12FE26733D0E}"/>
    <hyperlink ref="K44:Z44" r:id="rId2" display="Calendar Templates by Vertex42" xr:uid="{9BD02963-CB44-4A11-AB55-422BA5875DC6}"/>
    <hyperlink ref="K45:Z45" r:id="rId3" display="https://www.vertex42.com/calendars/" xr:uid="{D310571A-55B5-4393-9568-3454D4C5FBB9}"/>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1830F-9BBD-40A6-8509-9FB9614CC7A5}">
  <sheetPr>
    <pageSetUpPr fitToPage="1"/>
  </sheetPr>
  <dimension ref="A1:AA45"/>
  <sheetViews>
    <sheetView topLeftCell="A19" zoomScale="110" zoomScaleNormal="110" workbookViewId="0">
      <selection activeCell="G37" sqref="G37:H3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44621</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44620</v>
      </c>
      <c r="B9" s="164"/>
      <c r="C9" s="164">
        <f>C10</f>
        <v>44621</v>
      </c>
      <c r="D9" s="164"/>
      <c r="E9" s="164">
        <f>E10</f>
        <v>44622</v>
      </c>
      <c r="F9" s="164"/>
      <c r="G9" s="164">
        <f>G10</f>
        <v>44623</v>
      </c>
      <c r="H9" s="164"/>
      <c r="I9" s="164">
        <f>I10</f>
        <v>44624</v>
      </c>
      <c r="J9" s="164"/>
      <c r="K9" s="164">
        <f>K10</f>
        <v>44625</v>
      </c>
      <c r="L9" s="164"/>
      <c r="M9" s="164"/>
      <c r="N9" s="164"/>
      <c r="O9" s="164"/>
      <c r="P9" s="164"/>
      <c r="Q9" s="164"/>
      <c r="R9" s="164"/>
      <c r="S9" s="164">
        <f>S10</f>
        <v>44626</v>
      </c>
      <c r="T9" s="164"/>
      <c r="U9" s="164"/>
      <c r="V9" s="164"/>
      <c r="W9" s="164"/>
      <c r="X9" s="164"/>
      <c r="Y9" s="164"/>
      <c r="Z9" s="165"/>
    </row>
    <row r="10" spans="1:27" s="1" customFormat="1" ht="18.5" x14ac:dyDescent="0.25">
      <c r="A10" s="95">
        <f>$A$1-(WEEKDAY($A$1,1)-(start_day-1))-IF((WEEKDAY($A$1,1)-(start_day-1))&lt;=0,7,0)+1</f>
        <v>44620</v>
      </c>
      <c r="B10" s="29"/>
      <c r="C10" s="48">
        <f>A10+1</f>
        <v>44621</v>
      </c>
      <c r="D10" s="49"/>
      <c r="E10" s="48">
        <f>C10+1</f>
        <v>44622</v>
      </c>
      <c r="F10" s="49"/>
      <c r="G10" s="48">
        <f>E10+1</f>
        <v>44623</v>
      </c>
      <c r="H10" s="49"/>
      <c r="I10" s="48">
        <f>G10+1</f>
        <v>44624</v>
      </c>
      <c r="J10" s="49"/>
      <c r="K10" s="172">
        <f>I10+1</f>
        <v>44625</v>
      </c>
      <c r="L10" s="173"/>
      <c r="M10" s="174"/>
      <c r="N10" s="174"/>
      <c r="O10" s="174"/>
      <c r="P10" s="174"/>
      <c r="Q10" s="174"/>
      <c r="R10" s="175"/>
      <c r="S10" s="176">
        <f>K10+1</f>
        <v>44626</v>
      </c>
      <c r="T10" s="177"/>
      <c r="U10" s="178"/>
      <c r="V10" s="178"/>
      <c r="W10" s="178"/>
      <c r="X10" s="178"/>
      <c r="Y10" s="178"/>
      <c r="Z10" s="349"/>
    </row>
    <row r="11" spans="1:27" s="1" customFormat="1" x14ac:dyDescent="0.25">
      <c r="A11" s="337"/>
      <c r="B11" s="167"/>
      <c r="C11" s="169"/>
      <c r="D11" s="170"/>
      <c r="E11" s="196" t="s">
        <v>700</v>
      </c>
      <c r="F11" s="197"/>
      <c r="G11" s="169"/>
      <c r="H11" s="170"/>
      <c r="I11" s="334" t="s">
        <v>756</v>
      </c>
      <c r="J11" s="335"/>
      <c r="K11" s="334" t="s">
        <v>756</v>
      </c>
      <c r="L11" s="336"/>
      <c r="M11" s="336"/>
      <c r="N11" s="336"/>
      <c r="O11" s="336"/>
      <c r="P11" s="336"/>
      <c r="Q11" s="336"/>
      <c r="R11" s="335"/>
      <c r="S11" s="334" t="s">
        <v>756</v>
      </c>
      <c r="T11" s="336"/>
      <c r="U11" s="336"/>
      <c r="V11" s="336"/>
      <c r="W11" s="336"/>
      <c r="X11" s="336"/>
      <c r="Y11" s="336"/>
      <c r="Z11" s="416"/>
    </row>
    <row r="12" spans="1:27" s="1" customFormat="1" x14ac:dyDescent="0.25">
      <c r="A12" s="337"/>
      <c r="B12" s="167"/>
      <c r="C12" s="169"/>
      <c r="D12" s="170"/>
      <c r="E12" s="169"/>
      <c r="F12" s="170"/>
      <c r="G12" s="169"/>
      <c r="H12" s="170"/>
      <c r="I12" s="334" t="s">
        <v>757</v>
      </c>
      <c r="J12" s="335"/>
      <c r="K12" s="334" t="s">
        <v>757</v>
      </c>
      <c r="L12" s="336"/>
      <c r="M12" s="336"/>
      <c r="N12" s="336"/>
      <c r="O12" s="336"/>
      <c r="P12" s="336"/>
      <c r="Q12" s="336"/>
      <c r="R12" s="335"/>
      <c r="S12" s="166"/>
      <c r="T12" s="167"/>
      <c r="U12" s="167"/>
      <c r="V12" s="167"/>
      <c r="W12" s="167"/>
      <c r="X12" s="167"/>
      <c r="Y12" s="167"/>
      <c r="Z12" s="348"/>
    </row>
    <row r="13" spans="1:27" s="1" customFormat="1" x14ac:dyDescent="0.25">
      <c r="A13" s="337"/>
      <c r="B13" s="167"/>
      <c r="C13" s="169"/>
      <c r="D13" s="170"/>
      <c r="E13" s="169"/>
      <c r="F13" s="170"/>
      <c r="G13" s="169"/>
      <c r="H13" s="170"/>
      <c r="I13" s="169"/>
      <c r="J13" s="170"/>
      <c r="K13" s="196" t="s">
        <v>330</v>
      </c>
      <c r="L13" s="200"/>
      <c r="M13" s="200"/>
      <c r="N13" s="200"/>
      <c r="O13" s="200"/>
      <c r="P13" s="200"/>
      <c r="Q13" s="200"/>
      <c r="R13" s="197"/>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209"/>
      <c r="L14" s="219"/>
      <c r="M14" s="219"/>
      <c r="N14" s="219"/>
      <c r="O14" s="219"/>
      <c r="P14" s="219"/>
      <c r="Q14" s="219"/>
      <c r="R14" s="21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44627</v>
      </c>
      <c r="B16" s="29"/>
      <c r="C16" s="48">
        <f>A16+1</f>
        <v>44628</v>
      </c>
      <c r="D16" s="49"/>
      <c r="E16" s="48">
        <f>C16+1</f>
        <v>44629</v>
      </c>
      <c r="F16" s="49"/>
      <c r="G16" s="48">
        <f>E16+1</f>
        <v>44630</v>
      </c>
      <c r="H16" s="49"/>
      <c r="I16" s="48">
        <f>G16+1</f>
        <v>44631</v>
      </c>
      <c r="J16" s="49"/>
      <c r="K16" s="172">
        <f>I16+1</f>
        <v>44632</v>
      </c>
      <c r="L16" s="173"/>
      <c r="M16" s="174"/>
      <c r="N16" s="174"/>
      <c r="O16" s="174"/>
      <c r="P16" s="174"/>
      <c r="Q16" s="174"/>
      <c r="R16" s="175"/>
      <c r="S16" s="176">
        <f>K16+1</f>
        <v>44633</v>
      </c>
      <c r="T16" s="177"/>
      <c r="U16" s="178"/>
      <c r="V16" s="178"/>
      <c r="W16" s="178"/>
      <c r="X16" s="178"/>
      <c r="Y16" s="178"/>
      <c r="Z16" s="349"/>
    </row>
    <row r="17" spans="1:27" s="1" customFormat="1" x14ac:dyDescent="0.25">
      <c r="A17" s="337" t="s">
        <v>714</v>
      </c>
      <c r="B17" s="167"/>
      <c r="C17" s="169" t="s">
        <v>701</v>
      </c>
      <c r="D17" s="170"/>
      <c r="E17" s="186"/>
      <c r="F17" s="188"/>
      <c r="G17" s="196" t="s">
        <v>702</v>
      </c>
      <c r="H17" s="197"/>
      <c r="I17" s="371" t="s">
        <v>992</v>
      </c>
      <c r="J17" s="373"/>
      <c r="K17" s="334" t="s">
        <v>758</v>
      </c>
      <c r="L17" s="336"/>
      <c r="M17" s="336"/>
      <c r="N17" s="336"/>
      <c r="O17" s="336"/>
      <c r="P17" s="336"/>
      <c r="Q17" s="336"/>
      <c r="R17" s="335"/>
      <c r="S17" s="334" t="s">
        <v>758</v>
      </c>
      <c r="T17" s="336"/>
      <c r="U17" s="336"/>
      <c r="V17" s="336"/>
      <c r="W17" s="336"/>
      <c r="X17" s="336"/>
      <c r="Y17" s="336"/>
      <c r="Z17" s="335"/>
    </row>
    <row r="18" spans="1:27" s="1" customFormat="1" x14ac:dyDescent="0.25">
      <c r="A18" s="337" t="s">
        <v>739</v>
      </c>
      <c r="B18" s="167"/>
      <c r="C18" s="169"/>
      <c r="D18" s="170"/>
      <c r="E18" s="169"/>
      <c r="F18" s="170"/>
      <c r="G18" s="169" t="s">
        <v>26</v>
      </c>
      <c r="H18" s="170"/>
      <c r="I18" s="169"/>
      <c r="J18" s="170"/>
      <c r="K18" s="371" t="s">
        <v>991</v>
      </c>
      <c r="L18" s="372"/>
      <c r="M18" s="372"/>
      <c r="N18" s="372"/>
      <c r="O18" s="372"/>
      <c r="P18" s="372"/>
      <c r="Q18" s="372"/>
      <c r="R18" s="373"/>
      <c r="S18" s="166" t="s">
        <v>985</v>
      </c>
      <c r="T18" s="167"/>
      <c r="U18" s="167"/>
      <c r="V18" s="167"/>
      <c r="W18" s="167"/>
      <c r="X18" s="167"/>
      <c r="Y18" s="167"/>
      <c r="Z18" s="348"/>
    </row>
    <row r="19" spans="1:27" s="1" customFormat="1" x14ac:dyDescent="0.25">
      <c r="A19" s="337"/>
      <c r="B19" s="167"/>
      <c r="C19" s="169"/>
      <c r="D19" s="170"/>
      <c r="E19" s="169"/>
      <c r="F19" s="170"/>
      <c r="G19" s="169" t="s">
        <v>744</v>
      </c>
      <c r="H19" s="170"/>
      <c r="I19" s="169"/>
      <c r="J19" s="170"/>
      <c r="K19" s="186"/>
      <c r="L19" s="187"/>
      <c r="M19" s="187"/>
      <c r="N19" s="187"/>
      <c r="O19" s="187"/>
      <c r="P19" s="187"/>
      <c r="Q19" s="187"/>
      <c r="R19" s="188"/>
      <c r="S19" s="166" t="s">
        <v>1014</v>
      </c>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44634</v>
      </c>
      <c r="B22" s="29"/>
      <c r="C22" s="48">
        <f>A22+1</f>
        <v>44635</v>
      </c>
      <c r="D22" s="49"/>
      <c r="E22" s="48">
        <f>C22+1</f>
        <v>44636</v>
      </c>
      <c r="F22" s="49"/>
      <c r="G22" s="48">
        <f>E22+1</f>
        <v>44637</v>
      </c>
      <c r="H22" s="49"/>
      <c r="I22" s="48">
        <f>G22+1</f>
        <v>44638</v>
      </c>
      <c r="J22" s="49"/>
      <c r="K22" s="172">
        <f>I22+1</f>
        <v>44639</v>
      </c>
      <c r="L22" s="173"/>
      <c r="M22" s="174"/>
      <c r="N22" s="174"/>
      <c r="O22" s="174"/>
      <c r="P22" s="174"/>
      <c r="Q22" s="174"/>
      <c r="R22" s="175"/>
      <c r="S22" s="176">
        <f>K22+1</f>
        <v>44640</v>
      </c>
      <c r="T22" s="177"/>
      <c r="U22" s="178"/>
      <c r="V22" s="178"/>
      <c r="W22" s="178"/>
      <c r="X22" s="178"/>
      <c r="Y22" s="178"/>
      <c r="Z22" s="349"/>
    </row>
    <row r="23" spans="1:27" s="1" customFormat="1" x14ac:dyDescent="0.25">
      <c r="A23" s="337" t="s">
        <v>937</v>
      </c>
      <c r="B23" s="167"/>
      <c r="C23" s="169"/>
      <c r="D23" s="170"/>
      <c r="E23" s="169" t="s">
        <v>741</v>
      </c>
      <c r="F23" s="170"/>
      <c r="G23" s="186"/>
      <c r="H23" s="188"/>
      <c r="I23" s="334" t="s">
        <v>708</v>
      </c>
      <c r="J23" s="335"/>
      <c r="K23" s="334" t="s">
        <v>708</v>
      </c>
      <c r="L23" s="336"/>
      <c r="M23" s="336"/>
      <c r="N23" s="336"/>
      <c r="O23" s="336"/>
      <c r="P23" s="336"/>
      <c r="Q23" s="336"/>
      <c r="R23" s="335"/>
      <c r="S23" s="334" t="s">
        <v>708</v>
      </c>
      <c r="T23" s="336"/>
      <c r="U23" s="336"/>
      <c r="V23" s="336"/>
      <c r="W23" s="336"/>
      <c r="X23" s="336"/>
      <c r="Y23" s="336"/>
      <c r="Z23" s="416"/>
    </row>
    <row r="24" spans="1:27" s="1" customFormat="1" x14ac:dyDescent="0.25">
      <c r="A24" s="350" t="s">
        <v>684</v>
      </c>
      <c r="B24" s="199"/>
      <c r="C24" s="169"/>
      <c r="D24" s="170"/>
      <c r="E24" s="169"/>
      <c r="F24" s="170"/>
      <c r="G24" s="169"/>
      <c r="H24" s="170"/>
      <c r="I24" s="169"/>
      <c r="J24" s="170"/>
      <c r="K24" s="452" t="s">
        <v>921</v>
      </c>
      <c r="L24" s="457"/>
      <c r="M24" s="457"/>
      <c r="N24" s="457"/>
      <c r="O24" s="457"/>
      <c r="P24" s="457"/>
      <c r="Q24" s="457"/>
      <c r="R24" s="453"/>
      <c r="S24" s="198" t="s">
        <v>703</v>
      </c>
      <c r="T24" s="199"/>
      <c r="U24" s="199"/>
      <c r="V24" s="199"/>
      <c r="W24" s="199"/>
      <c r="X24" s="199"/>
      <c r="Y24" s="199"/>
      <c r="Z24" s="383"/>
    </row>
    <row r="25" spans="1:27" s="1" customFormat="1" x14ac:dyDescent="0.25">
      <c r="A25" s="337" t="s">
        <v>745</v>
      </c>
      <c r="B25" s="167"/>
      <c r="C25" s="169"/>
      <c r="D25" s="170"/>
      <c r="E25" s="169"/>
      <c r="F25" s="170"/>
      <c r="G25" s="169"/>
      <c r="H25" s="170"/>
      <c r="I25" s="169"/>
      <c r="J25" s="170"/>
      <c r="K25" s="204" t="s">
        <v>1011</v>
      </c>
      <c r="L25" s="325"/>
      <c r="M25" s="325"/>
      <c r="N25" s="325"/>
      <c r="O25" s="325"/>
      <c r="P25" s="325"/>
      <c r="Q25" s="325"/>
      <c r="R25" s="205"/>
      <c r="S25" s="371" t="s">
        <v>718</v>
      </c>
      <c r="T25" s="372"/>
      <c r="U25" s="372"/>
      <c r="V25" s="372"/>
      <c r="W25" s="372"/>
      <c r="X25" s="372"/>
      <c r="Y25" s="372"/>
      <c r="Z25" s="449"/>
    </row>
    <row r="26" spans="1:27" s="1" customFormat="1" x14ac:dyDescent="0.25">
      <c r="A26" s="337"/>
      <c r="B26" s="167"/>
      <c r="C26" s="169"/>
      <c r="D26" s="170"/>
      <c r="E26" s="169"/>
      <c r="F26" s="170"/>
      <c r="G26" s="169"/>
      <c r="H26" s="170"/>
      <c r="I26" s="169"/>
      <c r="J26" s="170"/>
      <c r="K26" s="204" t="s">
        <v>1013</v>
      </c>
      <c r="L26" s="325"/>
      <c r="M26" s="325"/>
      <c r="N26" s="325"/>
      <c r="O26" s="325"/>
      <c r="P26" s="325"/>
      <c r="Q26" s="325"/>
      <c r="R26" s="205"/>
      <c r="S26" s="198"/>
      <c r="T26" s="199"/>
      <c r="U26" s="199"/>
      <c r="V26" s="199"/>
      <c r="W26" s="199"/>
      <c r="X26" s="199"/>
      <c r="Y26" s="199"/>
      <c r="Z26" s="383"/>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44641</v>
      </c>
      <c r="B28" s="29"/>
      <c r="C28" s="48">
        <f>A28+1</f>
        <v>44642</v>
      </c>
      <c r="D28" s="49"/>
      <c r="E28" s="48">
        <f>C28+1</f>
        <v>44643</v>
      </c>
      <c r="F28" s="49"/>
      <c r="G28" s="48">
        <f>E28+1</f>
        <v>44644</v>
      </c>
      <c r="H28" s="49"/>
      <c r="I28" s="48">
        <f>G28+1</f>
        <v>44645</v>
      </c>
      <c r="J28" s="49"/>
      <c r="K28" s="172">
        <f>I28+1</f>
        <v>44646</v>
      </c>
      <c r="L28" s="173"/>
      <c r="M28" s="174"/>
      <c r="N28" s="174"/>
      <c r="O28" s="174"/>
      <c r="P28" s="174"/>
      <c r="Q28" s="174"/>
      <c r="R28" s="175"/>
      <c r="S28" s="176">
        <f>K28+1</f>
        <v>44647</v>
      </c>
      <c r="T28" s="177"/>
      <c r="U28" s="178"/>
      <c r="V28" s="178"/>
      <c r="W28" s="178"/>
      <c r="X28" s="178"/>
      <c r="Y28" s="178"/>
      <c r="Z28" s="349"/>
    </row>
    <row r="29" spans="1:27" s="1" customFormat="1" x14ac:dyDescent="0.25">
      <c r="A29" s="337"/>
      <c r="B29" s="167"/>
      <c r="C29" s="169"/>
      <c r="D29" s="170"/>
      <c r="E29" s="186"/>
      <c r="F29" s="188"/>
      <c r="G29" s="169" t="s">
        <v>746</v>
      </c>
      <c r="H29" s="170"/>
      <c r="I29" s="169" t="s">
        <v>747</v>
      </c>
      <c r="J29" s="170"/>
      <c r="K29" s="196" t="s">
        <v>331</v>
      </c>
      <c r="L29" s="200"/>
      <c r="M29" s="200"/>
      <c r="N29" s="200"/>
      <c r="O29" s="200"/>
      <c r="P29" s="200"/>
      <c r="Q29" s="200"/>
      <c r="R29" s="197"/>
      <c r="S29" s="334" t="s">
        <v>709</v>
      </c>
      <c r="T29" s="336"/>
      <c r="U29" s="336"/>
      <c r="V29" s="336"/>
      <c r="W29" s="336"/>
      <c r="X29" s="336"/>
      <c r="Y29" s="336"/>
      <c r="Z29" s="416"/>
    </row>
    <row r="30" spans="1:27" s="1" customFormat="1" x14ac:dyDescent="0.25">
      <c r="A30" s="337"/>
      <c r="B30" s="167"/>
      <c r="C30" s="169"/>
      <c r="D30" s="170"/>
      <c r="E30" s="186"/>
      <c r="F30" s="188"/>
      <c r="G30" s="169"/>
      <c r="H30" s="170"/>
      <c r="I30" s="169"/>
      <c r="J30" s="170"/>
      <c r="K30" s="360" t="s">
        <v>946</v>
      </c>
      <c r="L30" s="361"/>
      <c r="M30" s="361"/>
      <c r="N30" s="361"/>
      <c r="O30" s="361"/>
      <c r="P30" s="361"/>
      <c r="Q30" s="361"/>
      <c r="R30" s="362"/>
      <c r="S30" s="458" t="s">
        <v>946</v>
      </c>
      <c r="T30" s="459"/>
      <c r="U30" s="459"/>
      <c r="V30" s="459"/>
      <c r="W30" s="459"/>
      <c r="X30" s="459"/>
      <c r="Y30" s="459"/>
      <c r="Z30" s="460"/>
    </row>
    <row r="31" spans="1:27" s="1" customFormat="1" x14ac:dyDescent="0.25">
      <c r="A31" s="337"/>
      <c r="B31" s="167"/>
      <c r="C31" s="169"/>
      <c r="D31" s="170"/>
      <c r="E31" s="186"/>
      <c r="F31" s="188"/>
      <c r="G31" s="169"/>
      <c r="H31" s="170"/>
      <c r="I31" s="169"/>
      <c r="J31" s="170"/>
      <c r="K31" s="169" t="s">
        <v>661</v>
      </c>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44648</v>
      </c>
      <c r="B34" s="29"/>
      <c r="C34" s="48">
        <f>A34+1</f>
        <v>44649</v>
      </c>
      <c r="D34" s="49"/>
      <c r="E34" s="48">
        <f>C34+1</f>
        <v>44650</v>
      </c>
      <c r="F34" s="49"/>
      <c r="G34" s="48">
        <f>E34+1</f>
        <v>44651</v>
      </c>
      <c r="H34" s="49"/>
      <c r="I34" s="48">
        <f>G34+1</f>
        <v>44652</v>
      </c>
      <c r="J34" s="49"/>
      <c r="K34" s="172">
        <f>I34+1</f>
        <v>44653</v>
      </c>
      <c r="L34" s="173"/>
      <c r="M34" s="174"/>
      <c r="N34" s="174"/>
      <c r="O34" s="174"/>
      <c r="P34" s="174"/>
      <c r="Q34" s="174"/>
      <c r="R34" s="175"/>
      <c r="S34" s="176">
        <f>K34+1</f>
        <v>44654</v>
      </c>
      <c r="T34" s="177"/>
      <c r="U34" s="178"/>
      <c r="V34" s="178"/>
      <c r="W34" s="178"/>
      <c r="X34" s="178"/>
      <c r="Y34" s="178"/>
      <c r="Z34" s="349"/>
    </row>
    <row r="35" spans="1:27" s="1" customFormat="1" x14ac:dyDescent="0.25">
      <c r="A35" s="337" t="s">
        <v>1317</v>
      </c>
      <c r="B35" s="167"/>
      <c r="C35" s="169"/>
      <c r="D35" s="170"/>
      <c r="E35" s="169"/>
      <c r="F35" s="170"/>
      <c r="G35" s="196" t="s">
        <v>704</v>
      </c>
      <c r="H35" s="197"/>
      <c r="I35" s="186"/>
      <c r="J35" s="188"/>
      <c r="K35" s="334" t="s">
        <v>705</v>
      </c>
      <c r="L35" s="336"/>
      <c r="M35" s="336"/>
      <c r="N35" s="336"/>
      <c r="O35" s="336"/>
      <c r="P35" s="336"/>
      <c r="Q35" s="336"/>
      <c r="R35" s="335"/>
      <c r="S35" s="248" t="s">
        <v>1015</v>
      </c>
      <c r="T35" s="249"/>
      <c r="U35" s="249"/>
      <c r="V35" s="249"/>
      <c r="W35" s="249"/>
      <c r="X35" s="249"/>
      <c r="Y35" s="249"/>
      <c r="Z35" s="378"/>
    </row>
    <row r="36" spans="1:27" s="1" customFormat="1" x14ac:dyDescent="0.25">
      <c r="A36" s="337"/>
      <c r="B36" s="167"/>
      <c r="C36" s="169"/>
      <c r="D36" s="170"/>
      <c r="E36" s="169"/>
      <c r="F36" s="170"/>
      <c r="G36" s="169" t="s">
        <v>748</v>
      </c>
      <c r="H36" s="170"/>
      <c r="I36" s="169"/>
      <c r="J36" s="170"/>
      <c r="K36" s="196" t="s">
        <v>874</v>
      </c>
      <c r="L36" s="200"/>
      <c r="M36" s="200"/>
      <c r="N36" s="200"/>
      <c r="O36" s="200"/>
      <c r="P36" s="200"/>
      <c r="Q36" s="200"/>
      <c r="R36" s="197"/>
      <c r="S36" s="193"/>
      <c r="T36" s="194"/>
      <c r="U36" s="194"/>
      <c r="V36" s="194"/>
      <c r="W36" s="194"/>
      <c r="X36" s="194"/>
      <c r="Y36" s="194"/>
      <c r="Z36" s="389"/>
    </row>
    <row r="37" spans="1:27" s="1" customFormat="1" x14ac:dyDescent="0.25">
      <c r="A37" s="337"/>
      <c r="B37" s="167"/>
      <c r="C37" s="169"/>
      <c r="D37" s="170"/>
      <c r="E37" s="169"/>
      <c r="F37" s="170"/>
      <c r="G37" s="169" t="s">
        <v>1317</v>
      </c>
      <c r="H37" s="170"/>
      <c r="I37" s="169"/>
      <c r="J37" s="170"/>
      <c r="K37" s="169" t="s">
        <v>928</v>
      </c>
      <c r="L37" s="171"/>
      <c r="M37" s="171"/>
      <c r="N37" s="171"/>
      <c r="O37" s="171"/>
      <c r="P37" s="171"/>
      <c r="Q37" s="171"/>
      <c r="R37" s="170"/>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44655</v>
      </c>
      <c r="B40" s="29"/>
      <c r="C40" s="48">
        <f>A40+1</f>
        <v>44656</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689</v>
      </c>
      <c r="B41" s="199"/>
      <c r="C41" s="169" t="s">
        <v>827</v>
      </c>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231" priority="3">
      <formula>MONTH(A10)&lt;&gt;MONTH($A$1)</formula>
    </cfRule>
    <cfRule type="expression" dxfId="230" priority="4">
      <formula>OR(WEEKDAY(A10,1)=1,WEEKDAY(A10,1)=7)</formula>
    </cfRule>
  </conditionalFormatting>
  <conditionalFormatting sqref="I10 I16 I22 I28 I34">
    <cfRule type="expression" dxfId="229" priority="1">
      <formula>MONTH(I10)&lt;&gt;MONTH($A$1)</formula>
    </cfRule>
    <cfRule type="expression" dxfId="228" priority="2">
      <formula>OR(WEEKDAY(I10,1)=1,WEEKDAY(I10,1)=7)</formula>
    </cfRule>
  </conditionalFormatting>
  <hyperlinks>
    <hyperlink ref="K45" r:id="rId1" xr:uid="{3E1D59DF-C0A7-49D8-B809-C0A84A5F28E4}"/>
    <hyperlink ref="K44:Z44" r:id="rId2" display="Calendar Templates by Vertex42" xr:uid="{2CD08C61-163F-4F9F-8225-66BC2236FC69}"/>
    <hyperlink ref="K45:Z45" r:id="rId3" display="https://www.vertex42.com/calendars/" xr:uid="{7CFFA11D-C87C-475D-A5EA-334D0FCFB160}"/>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B0A47-CE26-4883-875E-1A19C077FD94}">
  <sheetPr>
    <pageSetUpPr fitToPage="1"/>
  </sheetPr>
  <dimension ref="A1:AA45"/>
  <sheetViews>
    <sheetView topLeftCell="A2" zoomScale="110" zoomScaleNormal="110" workbookViewId="0">
      <selection activeCell="J2" sqref="J2"/>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44652</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44648</v>
      </c>
      <c r="B9" s="164"/>
      <c r="C9" s="164">
        <f>C10</f>
        <v>44649</v>
      </c>
      <c r="D9" s="164"/>
      <c r="E9" s="164">
        <f>E10</f>
        <v>44650</v>
      </c>
      <c r="F9" s="164"/>
      <c r="G9" s="164">
        <f>G10</f>
        <v>44651</v>
      </c>
      <c r="H9" s="164"/>
      <c r="I9" s="164">
        <f>I10</f>
        <v>44652</v>
      </c>
      <c r="J9" s="164"/>
      <c r="K9" s="164">
        <f>K10</f>
        <v>44653</v>
      </c>
      <c r="L9" s="164"/>
      <c r="M9" s="164"/>
      <c r="N9" s="164"/>
      <c r="O9" s="164"/>
      <c r="P9" s="164"/>
      <c r="Q9" s="164"/>
      <c r="R9" s="164"/>
      <c r="S9" s="164">
        <f>S10</f>
        <v>44654</v>
      </c>
      <c r="T9" s="164"/>
      <c r="U9" s="164"/>
      <c r="V9" s="164"/>
      <c r="W9" s="164"/>
      <c r="X9" s="164"/>
      <c r="Y9" s="164"/>
      <c r="Z9" s="165"/>
    </row>
    <row r="10" spans="1:27" s="1" customFormat="1" ht="18.5" x14ac:dyDescent="0.25">
      <c r="A10" s="95">
        <f>$A$1-(WEEKDAY($A$1,1)-(start_day-1))-IF((WEEKDAY($A$1,1)-(start_day-1))&lt;=0,7,0)+1</f>
        <v>44648</v>
      </c>
      <c r="B10" s="29"/>
      <c r="C10" s="48">
        <f>A10+1</f>
        <v>44649</v>
      </c>
      <c r="D10" s="49"/>
      <c r="E10" s="48">
        <f>C10+1</f>
        <v>44650</v>
      </c>
      <c r="F10" s="49"/>
      <c r="G10" s="48">
        <f>E10+1</f>
        <v>44651</v>
      </c>
      <c r="H10" s="49"/>
      <c r="I10" s="48">
        <f>G10+1</f>
        <v>44652</v>
      </c>
      <c r="J10" s="49"/>
      <c r="K10" s="172">
        <f>I10+1</f>
        <v>44653</v>
      </c>
      <c r="L10" s="173"/>
      <c r="M10" s="174"/>
      <c r="N10" s="174"/>
      <c r="O10" s="174"/>
      <c r="P10" s="174"/>
      <c r="Q10" s="174"/>
      <c r="R10" s="175"/>
      <c r="S10" s="176">
        <f>K10+1</f>
        <v>44654</v>
      </c>
      <c r="T10" s="177"/>
      <c r="U10" s="178"/>
      <c r="V10" s="178"/>
      <c r="W10" s="178"/>
      <c r="X10" s="178"/>
      <c r="Y10" s="178"/>
      <c r="Z10" s="349"/>
    </row>
    <row r="11" spans="1:27" s="1" customFormat="1" x14ac:dyDescent="0.25">
      <c r="A11" s="337"/>
      <c r="B11" s="167"/>
      <c r="C11" s="169"/>
      <c r="D11" s="170"/>
      <c r="E11" s="169"/>
      <c r="F11" s="170"/>
      <c r="G11" s="196" t="s">
        <v>702</v>
      </c>
      <c r="H11" s="197"/>
      <c r="I11" s="169"/>
      <c r="J11" s="170"/>
      <c r="K11" s="334" t="s">
        <v>705</v>
      </c>
      <c r="L11" s="336"/>
      <c r="M11" s="336"/>
      <c r="N11" s="336"/>
      <c r="O11" s="336"/>
      <c r="P11" s="336"/>
      <c r="Q11" s="336"/>
      <c r="R11" s="335"/>
      <c r="S11" s="248" t="s">
        <v>936</v>
      </c>
      <c r="T11" s="249"/>
      <c r="U11" s="249"/>
      <c r="V11" s="249"/>
      <c r="W11" s="249"/>
      <c r="X11" s="249"/>
      <c r="Y11" s="249"/>
      <c r="Z11" s="378"/>
    </row>
    <row r="12" spans="1:27" s="1" customFormat="1" x14ac:dyDescent="0.25">
      <c r="A12" s="337"/>
      <c r="B12" s="167"/>
      <c r="C12" s="169"/>
      <c r="D12" s="170"/>
      <c r="E12" s="169"/>
      <c r="F12" s="170"/>
      <c r="G12" s="169" t="s">
        <v>748</v>
      </c>
      <c r="H12" s="170"/>
      <c r="I12" s="169"/>
      <c r="J12" s="170"/>
      <c r="K12" s="196" t="s">
        <v>874</v>
      </c>
      <c r="L12" s="200"/>
      <c r="M12" s="200"/>
      <c r="N12" s="200"/>
      <c r="O12" s="200"/>
      <c r="P12" s="200"/>
      <c r="Q12" s="200"/>
      <c r="R12" s="197"/>
      <c r="S12" s="166"/>
      <c r="T12" s="167"/>
      <c r="U12" s="167"/>
      <c r="V12" s="167"/>
      <c r="W12" s="167"/>
      <c r="X12" s="167"/>
      <c r="Y12" s="167"/>
      <c r="Z12" s="348"/>
    </row>
    <row r="13" spans="1:27" s="1" customFormat="1" x14ac:dyDescent="0.25">
      <c r="A13" s="337"/>
      <c r="B13" s="167"/>
      <c r="C13" s="169"/>
      <c r="D13" s="170"/>
      <c r="E13" s="169"/>
      <c r="F13" s="170"/>
      <c r="G13" s="169"/>
      <c r="H13" s="170"/>
      <c r="I13" s="169"/>
      <c r="J13" s="170"/>
      <c r="K13" s="169" t="s">
        <v>95</v>
      </c>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44655</v>
      </c>
      <c r="B16" s="29"/>
      <c r="C16" s="48">
        <f>A16+1</f>
        <v>44656</v>
      </c>
      <c r="D16" s="49"/>
      <c r="E16" s="48">
        <f>C16+1</f>
        <v>44657</v>
      </c>
      <c r="F16" s="49"/>
      <c r="G16" s="48">
        <f>E16+1</f>
        <v>44658</v>
      </c>
      <c r="H16" s="49"/>
      <c r="I16" s="48">
        <f>G16+1</f>
        <v>44659</v>
      </c>
      <c r="J16" s="49"/>
      <c r="K16" s="172">
        <f>I16+1</f>
        <v>44660</v>
      </c>
      <c r="L16" s="173"/>
      <c r="M16" s="174"/>
      <c r="N16" s="174"/>
      <c r="O16" s="174"/>
      <c r="P16" s="174"/>
      <c r="Q16" s="174"/>
      <c r="R16" s="175"/>
      <c r="S16" s="176">
        <f>K16+1</f>
        <v>44661</v>
      </c>
      <c r="T16" s="177"/>
      <c r="U16" s="178"/>
      <c r="V16" s="178"/>
      <c r="W16" s="178"/>
      <c r="X16" s="178"/>
      <c r="Y16" s="178"/>
      <c r="Z16" s="349"/>
    </row>
    <row r="17" spans="1:27" s="1" customFormat="1" x14ac:dyDescent="0.25">
      <c r="A17" s="350" t="s">
        <v>689</v>
      </c>
      <c r="B17" s="199"/>
      <c r="C17" s="169" t="s">
        <v>827</v>
      </c>
      <c r="D17" s="170"/>
      <c r="E17" s="204" t="s">
        <v>706</v>
      </c>
      <c r="F17" s="205"/>
      <c r="G17" s="169" t="s">
        <v>26</v>
      </c>
      <c r="H17" s="170"/>
      <c r="I17" s="196" t="s">
        <v>966</v>
      </c>
      <c r="J17" s="197"/>
      <c r="K17" s="452"/>
      <c r="L17" s="457"/>
      <c r="M17" s="457"/>
      <c r="N17" s="457"/>
      <c r="O17" s="457"/>
      <c r="P17" s="457"/>
      <c r="Q17" s="457"/>
      <c r="R17" s="453"/>
      <c r="S17" s="248"/>
      <c r="T17" s="249"/>
      <c r="U17" s="249"/>
      <c r="V17" s="249"/>
      <c r="W17" s="249"/>
      <c r="X17" s="249"/>
      <c r="Y17" s="249"/>
      <c r="Z17" s="378"/>
    </row>
    <row r="18" spans="1:27" s="1" customFormat="1" x14ac:dyDescent="0.25">
      <c r="A18" s="337"/>
      <c r="B18" s="167"/>
      <c r="C18" s="169"/>
      <c r="D18" s="170"/>
      <c r="E18" s="196" t="s">
        <v>967</v>
      </c>
      <c r="F18" s="197"/>
      <c r="G18" s="196" t="s">
        <v>875</v>
      </c>
      <c r="H18" s="197"/>
      <c r="I18" s="169"/>
      <c r="J18" s="170"/>
      <c r="K18" s="390"/>
      <c r="L18" s="396"/>
      <c r="M18" s="396"/>
      <c r="N18" s="396"/>
      <c r="O18" s="396"/>
      <c r="P18" s="396"/>
      <c r="Q18" s="396"/>
      <c r="R18" s="391"/>
      <c r="S18" s="458" t="s">
        <v>926</v>
      </c>
      <c r="T18" s="459"/>
      <c r="U18" s="459"/>
      <c r="V18" s="459"/>
      <c r="W18" s="459"/>
      <c r="X18" s="459"/>
      <c r="Y18" s="459"/>
      <c r="Z18" s="460"/>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44662</v>
      </c>
      <c r="B22" s="29"/>
      <c r="C22" s="48">
        <f>A22+1</f>
        <v>44663</v>
      </c>
      <c r="D22" s="49"/>
      <c r="E22" s="48">
        <f>C22+1</f>
        <v>44664</v>
      </c>
      <c r="F22" s="49"/>
      <c r="G22" s="48">
        <f>E22+1</f>
        <v>44665</v>
      </c>
      <c r="H22" s="49"/>
      <c r="I22" s="48">
        <f>G22+1</f>
        <v>44666</v>
      </c>
      <c r="J22" s="49"/>
      <c r="K22" s="172">
        <f>I22+1</f>
        <v>44667</v>
      </c>
      <c r="L22" s="173"/>
      <c r="M22" s="174"/>
      <c r="N22" s="174"/>
      <c r="O22" s="174"/>
      <c r="P22" s="174"/>
      <c r="Q22" s="174"/>
      <c r="R22" s="175"/>
      <c r="S22" s="176">
        <f>K22+1</f>
        <v>44668</v>
      </c>
      <c r="T22" s="177"/>
      <c r="U22" s="178"/>
      <c r="V22" s="178"/>
      <c r="W22" s="178"/>
      <c r="X22" s="178"/>
      <c r="Y22" s="178"/>
      <c r="Z22" s="349"/>
    </row>
    <row r="23" spans="1:27" s="1" customFormat="1" x14ac:dyDescent="0.25">
      <c r="A23" s="374"/>
      <c r="B23" s="194"/>
      <c r="C23" s="169"/>
      <c r="D23" s="170"/>
      <c r="E23" s="360" t="s">
        <v>505</v>
      </c>
      <c r="F23" s="362"/>
      <c r="G23" s="360" t="s">
        <v>505</v>
      </c>
      <c r="H23" s="362"/>
      <c r="I23" s="360" t="s">
        <v>505</v>
      </c>
      <c r="J23" s="362"/>
      <c r="K23" s="360" t="s">
        <v>505</v>
      </c>
      <c r="L23" s="361"/>
      <c r="M23" s="361"/>
      <c r="N23" s="361"/>
      <c r="O23" s="361"/>
      <c r="P23" s="361"/>
      <c r="Q23" s="361"/>
      <c r="R23" s="362"/>
      <c r="S23" s="458" t="s">
        <v>505</v>
      </c>
      <c r="T23" s="459"/>
      <c r="U23" s="459"/>
      <c r="V23" s="459"/>
      <c r="W23" s="459"/>
      <c r="X23" s="459"/>
      <c r="Y23" s="459"/>
      <c r="Z23" s="460"/>
    </row>
    <row r="24" spans="1:27" s="1" customFormat="1" x14ac:dyDescent="0.25">
      <c r="A24" s="337"/>
      <c r="B24" s="167"/>
      <c r="C24" s="169"/>
      <c r="D24" s="170"/>
      <c r="E24" s="169"/>
      <c r="F24" s="170"/>
      <c r="G24" s="169" t="s">
        <v>1021</v>
      </c>
      <c r="H24" s="170"/>
      <c r="I24" s="169"/>
      <c r="J24" s="170"/>
      <c r="K24" s="196" t="s">
        <v>876</v>
      </c>
      <c r="L24" s="200"/>
      <c r="M24" s="200"/>
      <c r="N24" s="200"/>
      <c r="O24" s="200"/>
      <c r="P24" s="200"/>
      <c r="Q24" s="200"/>
      <c r="R24" s="197"/>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44669</v>
      </c>
      <c r="B28" s="29"/>
      <c r="C28" s="48">
        <f>A28+1</f>
        <v>44670</v>
      </c>
      <c r="D28" s="49"/>
      <c r="E28" s="48">
        <f>C28+1</f>
        <v>44671</v>
      </c>
      <c r="F28" s="49"/>
      <c r="G28" s="48">
        <f>E28+1</f>
        <v>44672</v>
      </c>
      <c r="H28" s="49"/>
      <c r="I28" s="48">
        <f>G28+1</f>
        <v>44673</v>
      </c>
      <c r="J28" s="49"/>
      <c r="K28" s="172">
        <f>I28+1</f>
        <v>44674</v>
      </c>
      <c r="L28" s="173"/>
      <c r="M28" s="174"/>
      <c r="N28" s="174"/>
      <c r="O28" s="174"/>
      <c r="P28" s="174"/>
      <c r="Q28" s="174"/>
      <c r="R28" s="175"/>
      <c r="S28" s="176">
        <f>K28+1</f>
        <v>44675</v>
      </c>
      <c r="T28" s="177"/>
      <c r="U28" s="178"/>
      <c r="V28" s="178"/>
      <c r="W28" s="178"/>
      <c r="X28" s="178"/>
      <c r="Y28" s="178"/>
      <c r="Z28" s="349"/>
    </row>
    <row r="29" spans="1:27" s="1" customFormat="1" x14ac:dyDescent="0.25">
      <c r="A29" s="350" t="s">
        <v>689</v>
      </c>
      <c r="B29" s="199"/>
      <c r="C29" s="169"/>
      <c r="D29" s="170"/>
      <c r="E29" s="169" t="s">
        <v>63</v>
      </c>
      <c r="F29" s="170"/>
      <c r="G29" s="169" t="s">
        <v>1023</v>
      </c>
      <c r="H29" s="170"/>
      <c r="I29" s="169"/>
      <c r="J29" s="170"/>
      <c r="K29" s="334" t="s">
        <v>710</v>
      </c>
      <c r="L29" s="336"/>
      <c r="M29" s="336"/>
      <c r="N29" s="336"/>
      <c r="O29" s="336"/>
      <c r="P29" s="336"/>
      <c r="Q29" s="336"/>
      <c r="R29" s="335"/>
      <c r="S29" s="334" t="s">
        <v>710</v>
      </c>
      <c r="T29" s="336"/>
      <c r="U29" s="336"/>
      <c r="V29" s="336"/>
      <c r="W29" s="336"/>
      <c r="X29" s="336"/>
      <c r="Y29" s="336"/>
      <c r="Z29" s="416"/>
    </row>
    <row r="30" spans="1:27" s="1" customFormat="1" x14ac:dyDescent="0.25">
      <c r="A30" s="337"/>
      <c r="B30" s="167"/>
      <c r="C30" s="169"/>
      <c r="D30" s="170"/>
      <c r="E30" s="169" t="s">
        <v>828</v>
      </c>
      <c r="F30" s="170"/>
      <c r="G30" s="169"/>
      <c r="H30" s="170"/>
      <c r="I30" s="169"/>
      <c r="J30" s="170"/>
      <c r="K30" s="334" t="s">
        <v>759</v>
      </c>
      <c r="L30" s="336"/>
      <c r="M30" s="336"/>
      <c r="N30" s="336"/>
      <c r="O30" s="336"/>
      <c r="P30" s="336"/>
      <c r="Q30" s="336"/>
      <c r="R30" s="416"/>
      <c r="S30" s="334" t="s">
        <v>760</v>
      </c>
      <c r="T30" s="336"/>
      <c r="U30" s="336"/>
      <c r="V30" s="336"/>
      <c r="W30" s="336"/>
      <c r="X30" s="336"/>
      <c r="Y30" s="336"/>
      <c r="Z30" s="416"/>
    </row>
    <row r="31" spans="1:27" s="1" customFormat="1" x14ac:dyDescent="0.25">
      <c r="A31" s="337"/>
      <c r="B31" s="167"/>
      <c r="C31" s="169"/>
      <c r="D31" s="170"/>
      <c r="E31" s="186" t="s">
        <v>1008</v>
      </c>
      <c r="F31" s="188"/>
      <c r="G31" s="169"/>
      <c r="H31" s="170"/>
      <c r="I31" s="169"/>
      <c r="J31" s="170"/>
      <c r="K31" s="169" t="s">
        <v>97</v>
      </c>
      <c r="L31" s="171"/>
      <c r="M31" s="171"/>
      <c r="N31" s="171"/>
      <c r="O31" s="171"/>
      <c r="P31" s="171"/>
      <c r="Q31" s="171"/>
      <c r="R31" s="170"/>
      <c r="S31" s="166" t="s">
        <v>336</v>
      </c>
      <c r="T31" s="167"/>
      <c r="U31" s="167"/>
      <c r="V31" s="167"/>
      <c r="W31" s="167"/>
      <c r="X31" s="167"/>
      <c r="Y31" s="167"/>
      <c r="Z31" s="348"/>
    </row>
    <row r="32" spans="1:27" s="1" customFormat="1" x14ac:dyDescent="0.25">
      <c r="A32" s="337"/>
      <c r="B32" s="167"/>
      <c r="C32" s="169"/>
      <c r="D32" s="170"/>
      <c r="E32" s="196" t="s">
        <v>968</v>
      </c>
      <c r="F32" s="197"/>
      <c r="G32" s="169"/>
      <c r="H32" s="170"/>
      <c r="I32" s="169"/>
      <c r="J32" s="170"/>
      <c r="K32" s="371" t="s">
        <v>718</v>
      </c>
      <c r="L32" s="372"/>
      <c r="M32" s="372"/>
      <c r="N32" s="372"/>
      <c r="O32" s="372"/>
      <c r="P32" s="372"/>
      <c r="Q32" s="372"/>
      <c r="R32" s="373"/>
      <c r="S32" s="166" t="s">
        <v>1024</v>
      </c>
      <c r="T32" s="167"/>
      <c r="U32" s="167"/>
      <c r="V32" s="167"/>
      <c r="W32" s="167"/>
      <c r="X32" s="167"/>
      <c r="Y32" s="167"/>
      <c r="Z32" s="348"/>
    </row>
    <row r="33" spans="1:27" s="2" customFormat="1" x14ac:dyDescent="0.25">
      <c r="A33" s="347"/>
      <c r="B33" s="181"/>
      <c r="C33" s="183"/>
      <c r="D33" s="184"/>
      <c r="E33" s="183" t="s">
        <v>1022</v>
      </c>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44676</v>
      </c>
      <c r="B34" s="29"/>
      <c r="C34" s="48">
        <f>A34+1</f>
        <v>44677</v>
      </c>
      <c r="D34" s="49"/>
      <c r="E34" s="48">
        <f>C34+1</f>
        <v>44678</v>
      </c>
      <c r="F34" s="49"/>
      <c r="G34" s="48">
        <f>E34+1</f>
        <v>44679</v>
      </c>
      <c r="H34" s="49"/>
      <c r="I34" s="48">
        <f>G34+1</f>
        <v>44680</v>
      </c>
      <c r="J34" s="49"/>
      <c r="K34" s="172">
        <f>I34+1</f>
        <v>44681</v>
      </c>
      <c r="L34" s="173"/>
      <c r="M34" s="174"/>
      <c r="N34" s="174"/>
      <c r="O34" s="174"/>
      <c r="P34" s="174"/>
      <c r="Q34" s="174"/>
      <c r="R34" s="175"/>
      <c r="S34" s="176">
        <f>K34+1</f>
        <v>44682</v>
      </c>
      <c r="T34" s="177"/>
      <c r="U34" s="178"/>
      <c r="V34" s="178"/>
      <c r="W34" s="178"/>
      <c r="X34" s="178"/>
      <c r="Y34" s="178"/>
      <c r="Z34" s="349"/>
    </row>
    <row r="35" spans="1:27" s="1" customFormat="1" x14ac:dyDescent="0.25">
      <c r="A35" s="337" t="s">
        <v>829</v>
      </c>
      <c r="B35" s="167"/>
      <c r="C35" s="169" t="s">
        <v>830</v>
      </c>
      <c r="D35" s="170"/>
      <c r="E35" s="196" t="s">
        <v>969</v>
      </c>
      <c r="F35" s="197"/>
      <c r="G35" s="452" t="s">
        <v>922</v>
      </c>
      <c r="H35" s="453"/>
      <c r="I35" s="169" t="s">
        <v>30</v>
      </c>
      <c r="J35" s="170"/>
      <c r="K35" s="204" t="s">
        <v>831</v>
      </c>
      <c r="L35" s="325"/>
      <c r="M35" s="325"/>
      <c r="N35" s="325"/>
      <c r="O35" s="325"/>
      <c r="P35" s="325"/>
      <c r="Q35" s="325"/>
      <c r="R35" s="205"/>
      <c r="S35" s="334" t="s">
        <v>711</v>
      </c>
      <c r="T35" s="336"/>
      <c r="U35" s="336"/>
      <c r="V35" s="336"/>
      <c r="W35" s="336"/>
      <c r="X35" s="336"/>
      <c r="Y35" s="336"/>
      <c r="Z35" s="416"/>
    </row>
    <row r="36" spans="1:27" s="1" customFormat="1" x14ac:dyDescent="0.25">
      <c r="A36" s="337" t="s">
        <v>63</v>
      </c>
      <c r="B36" s="167"/>
      <c r="C36" s="196" t="s">
        <v>877</v>
      </c>
      <c r="D36" s="197"/>
      <c r="E36" s="169" t="s">
        <v>949</v>
      </c>
      <c r="F36" s="170"/>
      <c r="G36" s="169"/>
      <c r="H36" s="170"/>
      <c r="I36" s="196" t="s">
        <v>965</v>
      </c>
      <c r="J36" s="197"/>
      <c r="K36" s="329" t="s">
        <v>878</v>
      </c>
      <c r="L36" s="330"/>
      <c r="M36" s="330"/>
      <c r="N36" s="330"/>
      <c r="O36" s="330"/>
      <c r="P36" s="330"/>
      <c r="Q36" s="330"/>
      <c r="R36" s="331"/>
      <c r="S36" s="166" t="s">
        <v>341</v>
      </c>
      <c r="T36" s="167"/>
      <c r="U36" s="167"/>
      <c r="V36" s="167"/>
      <c r="W36" s="167"/>
      <c r="X36" s="167"/>
      <c r="Y36" s="167"/>
      <c r="Z36" s="348"/>
    </row>
    <row r="37" spans="1:27" s="1" customFormat="1" x14ac:dyDescent="0.25">
      <c r="A37" s="337"/>
      <c r="B37" s="167"/>
      <c r="C37" s="186"/>
      <c r="D37" s="188"/>
      <c r="E37" s="169"/>
      <c r="F37" s="170"/>
      <c r="G37" s="169"/>
      <c r="H37" s="170"/>
      <c r="I37" s="169"/>
      <c r="J37" s="170"/>
      <c r="K37" s="186"/>
      <c r="L37" s="187"/>
      <c r="M37" s="187"/>
      <c r="N37" s="187"/>
      <c r="O37" s="187"/>
      <c r="P37" s="187"/>
      <c r="Q37" s="187"/>
      <c r="R37" s="188"/>
      <c r="S37" s="198" t="s">
        <v>955</v>
      </c>
      <c r="T37" s="199"/>
      <c r="U37" s="199"/>
      <c r="V37" s="199"/>
      <c r="W37" s="199"/>
      <c r="X37" s="199"/>
      <c r="Y37" s="199"/>
      <c r="Z37" s="383"/>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44683</v>
      </c>
      <c r="B40" s="29"/>
      <c r="C40" s="48">
        <f>A40+1</f>
        <v>44684</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417" t="s">
        <v>711</v>
      </c>
      <c r="B41" s="33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37" t="s">
        <v>832</v>
      </c>
      <c r="B42" s="167"/>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227" priority="3">
      <formula>MONTH(A10)&lt;&gt;MONTH($A$1)</formula>
    </cfRule>
    <cfRule type="expression" dxfId="226" priority="4">
      <formula>OR(WEEKDAY(A10,1)=1,WEEKDAY(A10,1)=7)</formula>
    </cfRule>
  </conditionalFormatting>
  <conditionalFormatting sqref="I10 I16 I22 I28 I34">
    <cfRule type="expression" dxfId="225" priority="1">
      <formula>MONTH(I10)&lt;&gt;MONTH($A$1)</formula>
    </cfRule>
    <cfRule type="expression" dxfId="224" priority="2">
      <formula>OR(WEEKDAY(I10,1)=1,WEEKDAY(I10,1)=7)</formula>
    </cfRule>
  </conditionalFormatting>
  <hyperlinks>
    <hyperlink ref="K45" r:id="rId1" xr:uid="{0D91AB02-FA40-4AA2-A635-D33C07B72358}"/>
    <hyperlink ref="K44:Z44" r:id="rId2" display="Calendar Templates by Vertex42" xr:uid="{68B3E0D2-E767-47F4-BFE9-EE02EC4B8049}"/>
    <hyperlink ref="K45:Z45" r:id="rId3" display="https://www.vertex42.com/calendars/" xr:uid="{DC489C6E-CB97-40D3-BFF1-932FFE1AD89D}"/>
  </hyperlinks>
  <printOptions horizontalCentered="1" verticalCentered="1"/>
  <pageMargins left="0.23622047244094491" right="0.23622047244094491" top="0.74803149606299213" bottom="0.74803149606299213" header="0.31496062992125984" footer="0.31496062992125984"/>
  <pageSetup paperSize="9" scale="82" orientation="landscap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6F461-9E67-4206-9EA6-6C2B010A6DE2}">
  <sheetPr>
    <pageSetUpPr fitToPage="1"/>
  </sheetPr>
  <dimension ref="A1:AA47"/>
  <sheetViews>
    <sheetView topLeftCell="A26" zoomScale="110" zoomScaleNormal="110" workbookViewId="0">
      <selection activeCell="A45" sqref="A45:B45"/>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44682</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44676</v>
      </c>
      <c r="B9" s="164"/>
      <c r="C9" s="164">
        <f>C10</f>
        <v>44677</v>
      </c>
      <c r="D9" s="164"/>
      <c r="E9" s="164">
        <f>E10</f>
        <v>44678</v>
      </c>
      <c r="F9" s="164"/>
      <c r="G9" s="164">
        <f>G10</f>
        <v>44679</v>
      </c>
      <c r="H9" s="164"/>
      <c r="I9" s="164">
        <f>I10</f>
        <v>44680</v>
      </c>
      <c r="J9" s="164"/>
      <c r="K9" s="164">
        <f>K10</f>
        <v>44681</v>
      </c>
      <c r="L9" s="164"/>
      <c r="M9" s="164"/>
      <c r="N9" s="164"/>
      <c r="O9" s="164"/>
      <c r="P9" s="164"/>
      <c r="Q9" s="164"/>
      <c r="R9" s="164"/>
      <c r="S9" s="164">
        <f>S10</f>
        <v>44682</v>
      </c>
      <c r="T9" s="164"/>
      <c r="U9" s="164"/>
      <c r="V9" s="164"/>
      <c r="W9" s="164"/>
      <c r="X9" s="164"/>
      <c r="Y9" s="164"/>
      <c r="Z9" s="165"/>
    </row>
    <row r="10" spans="1:27" s="1" customFormat="1" ht="18.5" x14ac:dyDescent="0.25">
      <c r="A10" s="95">
        <f>$A$1-(WEEKDAY($A$1,1)-(start_day-1))-IF((WEEKDAY($A$1,1)-(start_day-1))&lt;=0,7,0)+1</f>
        <v>44676</v>
      </c>
      <c r="B10" s="29"/>
      <c r="C10" s="48">
        <f>A10+1</f>
        <v>44677</v>
      </c>
      <c r="D10" s="49"/>
      <c r="E10" s="48">
        <f>C10+1</f>
        <v>44678</v>
      </c>
      <c r="F10" s="49"/>
      <c r="G10" s="48">
        <f>E10+1</f>
        <v>44679</v>
      </c>
      <c r="H10" s="49"/>
      <c r="I10" s="48">
        <f>G10+1</f>
        <v>44680</v>
      </c>
      <c r="J10" s="49"/>
      <c r="K10" s="172">
        <f>I10+1</f>
        <v>44681</v>
      </c>
      <c r="L10" s="173"/>
      <c r="M10" s="174"/>
      <c r="N10" s="174"/>
      <c r="O10" s="174"/>
      <c r="P10" s="174"/>
      <c r="Q10" s="174"/>
      <c r="R10" s="175"/>
      <c r="S10" s="176">
        <f>K10+1</f>
        <v>44682</v>
      </c>
      <c r="T10" s="177"/>
      <c r="U10" s="178"/>
      <c r="V10" s="178"/>
      <c r="W10" s="178"/>
      <c r="X10" s="178"/>
      <c r="Y10" s="178"/>
      <c r="Z10" s="349"/>
    </row>
    <row r="11" spans="1:27" s="1" customFormat="1" x14ac:dyDescent="0.25">
      <c r="A11" s="337" t="s">
        <v>829</v>
      </c>
      <c r="B11" s="167"/>
      <c r="C11" s="169" t="s">
        <v>830</v>
      </c>
      <c r="D11" s="170"/>
      <c r="E11" s="196" t="s">
        <v>969</v>
      </c>
      <c r="F11" s="197"/>
      <c r="G11" s="452" t="s">
        <v>922</v>
      </c>
      <c r="H11" s="453"/>
      <c r="I11" s="169" t="s">
        <v>30</v>
      </c>
      <c r="J11" s="170"/>
      <c r="K11" s="204" t="s">
        <v>831</v>
      </c>
      <c r="L11" s="325"/>
      <c r="M11" s="325"/>
      <c r="N11" s="325"/>
      <c r="O11" s="325"/>
      <c r="P11" s="325"/>
      <c r="Q11" s="325"/>
      <c r="R11" s="205"/>
      <c r="S11" s="334" t="s">
        <v>711</v>
      </c>
      <c r="T11" s="336"/>
      <c r="U11" s="336"/>
      <c r="V11" s="336"/>
      <c r="W11" s="336"/>
      <c r="X11" s="336"/>
      <c r="Y11" s="336"/>
      <c r="Z11" s="416"/>
    </row>
    <row r="12" spans="1:27" s="1" customFormat="1" x14ac:dyDescent="0.25">
      <c r="A12" s="337"/>
      <c r="B12" s="167"/>
      <c r="C12" s="196" t="s">
        <v>877</v>
      </c>
      <c r="D12" s="197"/>
      <c r="E12" s="169"/>
      <c r="F12" s="170"/>
      <c r="G12" s="169"/>
      <c r="H12" s="170"/>
      <c r="I12" s="196" t="s">
        <v>965</v>
      </c>
      <c r="J12" s="197"/>
      <c r="K12" s="329" t="s">
        <v>878</v>
      </c>
      <c r="L12" s="330"/>
      <c r="M12" s="330"/>
      <c r="N12" s="330"/>
      <c r="O12" s="330"/>
      <c r="P12" s="330"/>
      <c r="Q12" s="330"/>
      <c r="R12" s="331"/>
      <c r="S12" s="248" t="s">
        <v>341</v>
      </c>
      <c r="T12" s="249"/>
      <c r="U12" s="249"/>
      <c r="V12" s="249"/>
      <c r="W12" s="249"/>
      <c r="X12" s="249"/>
      <c r="Y12" s="249"/>
      <c r="Z12" s="378"/>
    </row>
    <row r="13" spans="1:27" s="1" customFormat="1" x14ac:dyDescent="0.25">
      <c r="A13" s="337"/>
      <c r="B13" s="167"/>
      <c r="C13" s="169"/>
      <c r="D13" s="170"/>
      <c r="E13" s="169"/>
      <c r="F13" s="170"/>
      <c r="G13" s="169"/>
      <c r="H13" s="170"/>
      <c r="I13" s="169"/>
      <c r="J13" s="170"/>
      <c r="K13" s="463"/>
      <c r="L13" s="464"/>
      <c r="M13" s="464"/>
      <c r="N13" s="464"/>
      <c r="O13" s="464"/>
      <c r="P13" s="464"/>
      <c r="Q13" s="464"/>
      <c r="R13" s="465"/>
      <c r="S13" s="198" t="s">
        <v>955</v>
      </c>
      <c r="T13" s="199"/>
      <c r="U13" s="199"/>
      <c r="V13" s="199"/>
      <c r="W13" s="199"/>
      <c r="X13" s="199"/>
      <c r="Y13" s="199"/>
      <c r="Z13" s="383"/>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461" t="s">
        <v>1018</v>
      </c>
      <c r="T14" s="451"/>
      <c r="U14" s="451"/>
      <c r="V14" s="451"/>
      <c r="W14" s="451"/>
      <c r="X14" s="451"/>
      <c r="Y14" s="451"/>
      <c r="Z14" s="462"/>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44683</v>
      </c>
      <c r="B16" s="29"/>
      <c r="C16" s="48">
        <f>A16+1</f>
        <v>44684</v>
      </c>
      <c r="D16" s="49"/>
      <c r="E16" s="48">
        <f>C16+1</f>
        <v>44685</v>
      </c>
      <c r="F16" s="49"/>
      <c r="G16" s="48">
        <f>E16+1</f>
        <v>44686</v>
      </c>
      <c r="H16" s="49"/>
      <c r="I16" s="48">
        <f>G16+1</f>
        <v>44687</v>
      </c>
      <c r="J16" s="49"/>
      <c r="K16" s="172">
        <f>I16+1</f>
        <v>44688</v>
      </c>
      <c r="L16" s="173"/>
      <c r="M16" s="174"/>
      <c r="N16" s="174"/>
      <c r="O16" s="174"/>
      <c r="P16" s="174"/>
      <c r="Q16" s="174"/>
      <c r="R16" s="175"/>
      <c r="S16" s="176">
        <f>K16+1</f>
        <v>44689</v>
      </c>
      <c r="T16" s="177"/>
      <c r="U16" s="178"/>
      <c r="V16" s="178"/>
      <c r="W16" s="178"/>
      <c r="X16" s="178"/>
      <c r="Y16" s="178"/>
      <c r="Z16" s="349"/>
    </row>
    <row r="17" spans="1:27" s="1" customFormat="1" x14ac:dyDescent="0.25">
      <c r="A17" s="417" t="s">
        <v>711</v>
      </c>
      <c r="B17" s="336"/>
      <c r="C17" s="169" t="s">
        <v>833</v>
      </c>
      <c r="D17" s="170"/>
      <c r="E17" s="169" t="s">
        <v>834</v>
      </c>
      <c r="F17" s="170"/>
      <c r="G17" s="204" t="s">
        <v>835</v>
      </c>
      <c r="H17" s="205"/>
      <c r="I17" s="204" t="s">
        <v>629</v>
      </c>
      <c r="J17" s="205"/>
      <c r="K17" s="204" t="s">
        <v>629</v>
      </c>
      <c r="L17" s="325"/>
      <c r="M17" s="325"/>
      <c r="N17" s="325"/>
      <c r="O17" s="325"/>
      <c r="P17" s="325"/>
      <c r="Q17" s="325"/>
      <c r="R17" s="205"/>
      <c r="S17" s="248" t="s">
        <v>941</v>
      </c>
      <c r="T17" s="249"/>
      <c r="U17" s="249"/>
      <c r="V17" s="249"/>
      <c r="W17" s="249"/>
      <c r="X17" s="249"/>
      <c r="Y17" s="249"/>
      <c r="Z17" s="378"/>
    </row>
    <row r="18" spans="1:27" s="1" customFormat="1" x14ac:dyDescent="0.25">
      <c r="A18" s="337" t="s">
        <v>832</v>
      </c>
      <c r="B18" s="167"/>
      <c r="C18" s="169"/>
      <c r="D18" s="170"/>
      <c r="E18" s="196" t="s">
        <v>879</v>
      </c>
      <c r="F18" s="197"/>
      <c r="G18" s="169" t="s">
        <v>26</v>
      </c>
      <c r="H18" s="170"/>
      <c r="I18" s="169"/>
      <c r="J18" s="170"/>
      <c r="K18" s="169" t="s">
        <v>522</v>
      </c>
      <c r="L18" s="171"/>
      <c r="M18" s="171"/>
      <c r="N18" s="171"/>
      <c r="O18" s="171"/>
      <c r="P18" s="171"/>
      <c r="Q18" s="171"/>
      <c r="R18" s="170"/>
      <c r="S18" s="248"/>
      <c r="T18" s="249"/>
      <c r="U18" s="249"/>
      <c r="V18" s="249"/>
      <c r="W18" s="249"/>
      <c r="X18" s="249"/>
      <c r="Y18" s="249"/>
      <c r="Z18" s="378"/>
    </row>
    <row r="19" spans="1:27" s="1" customFormat="1" x14ac:dyDescent="0.25">
      <c r="A19" s="337"/>
      <c r="B19" s="167"/>
      <c r="C19" s="169"/>
      <c r="D19" s="170"/>
      <c r="E19" s="196" t="s">
        <v>306</v>
      </c>
      <c r="F19" s="197"/>
      <c r="G19" s="169"/>
      <c r="H19" s="170"/>
      <c r="I19" s="169"/>
      <c r="J19" s="170"/>
      <c r="K19" s="196" t="s">
        <v>927</v>
      </c>
      <c r="L19" s="200"/>
      <c r="M19" s="200"/>
      <c r="N19" s="200"/>
      <c r="O19" s="200"/>
      <c r="P19" s="200"/>
      <c r="Q19" s="200"/>
      <c r="R19" s="197"/>
      <c r="S19" s="166"/>
      <c r="T19" s="167"/>
      <c r="U19" s="167"/>
      <c r="V19" s="167"/>
      <c r="W19" s="167"/>
      <c r="X19" s="167"/>
      <c r="Y19" s="167"/>
      <c r="Z19" s="348"/>
    </row>
    <row r="20" spans="1:27" s="1" customFormat="1" x14ac:dyDescent="0.25">
      <c r="A20" s="337"/>
      <c r="B20" s="167"/>
      <c r="C20" s="169"/>
      <c r="D20" s="170"/>
      <c r="E20" s="196" t="s">
        <v>970</v>
      </c>
      <c r="F20" s="197"/>
      <c r="G20" s="169"/>
      <c r="H20" s="170"/>
      <c r="I20" s="169"/>
      <c r="J20" s="170"/>
      <c r="K20" s="196" t="s">
        <v>344</v>
      </c>
      <c r="L20" s="200"/>
      <c r="M20" s="200"/>
      <c r="N20" s="200"/>
      <c r="O20" s="200"/>
      <c r="P20" s="200"/>
      <c r="Q20" s="200"/>
      <c r="R20" s="197"/>
      <c r="S20" s="166"/>
      <c r="T20" s="167"/>
      <c r="U20" s="167"/>
      <c r="V20" s="167"/>
      <c r="W20" s="167"/>
      <c r="X20" s="167"/>
      <c r="Y20" s="167"/>
      <c r="Z20" s="348"/>
    </row>
    <row r="21" spans="1:27" s="1" customFormat="1" x14ac:dyDescent="0.25">
      <c r="A21" s="102"/>
      <c r="B21" s="46"/>
      <c r="C21" s="50"/>
      <c r="D21" s="51"/>
      <c r="E21" s="169" t="s">
        <v>1029</v>
      </c>
      <c r="F21" s="170"/>
      <c r="G21" s="50"/>
      <c r="H21" s="51"/>
      <c r="I21" s="50"/>
      <c r="J21" s="51"/>
      <c r="K21" s="69"/>
      <c r="L21" s="71"/>
      <c r="M21" s="71"/>
      <c r="N21" s="71"/>
      <c r="O21" s="71"/>
      <c r="P21" s="71"/>
      <c r="Q21" s="71"/>
      <c r="R21" s="70"/>
      <c r="S21" s="45"/>
      <c r="T21" s="46"/>
      <c r="U21" s="46"/>
      <c r="V21" s="46"/>
      <c r="W21" s="46"/>
      <c r="X21" s="46"/>
      <c r="Y21" s="46"/>
      <c r="Z21" s="103"/>
    </row>
    <row r="22" spans="1:27" s="2" customFormat="1" ht="13.25" customHeight="1" x14ac:dyDescent="0.25">
      <c r="A22" s="347"/>
      <c r="B22" s="181"/>
      <c r="C22" s="183"/>
      <c r="D22" s="184"/>
      <c r="E22" s="466" t="s">
        <v>54</v>
      </c>
      <c r="F22" s="467"/>
      <c r="G22" s="183"/>
      <c r="H22" s="184"/>
      <c r="I22" s="183"/>
      <c r="J22" s="184"/>
      <c r="K22" s="183"/>
      <c r="L22" s="185"/>
      <c r="M22" s="185"/>
      <c r="N22" s="185"/>
      <c r="O22" s="185"/>
      <c r="P22" s="185"/>
      <c r="Q22" s="185"/>
      <c r="R22" s="184"/>
      <c r="S22" s="180"/>
      <c r="T22" s="181"/>
      <c r="U22" s="181"/>
      <c r="V22" s="181"/>
      <c r="W22" s="181"/>
      <c r="X22" s="181"/>
      <c r="Y22" s="181"/>
      <c r="Z22" s="346"/>
      <c r="AA22" s="1"/>
    </row>
    <row r="23" spans="1:27" s="1" customFormat="1" ht="18.5" x14ac:dyDescent="0.25">
      <c r="A23" s="95">
        <f>S16+1</f>
        <v>44690</v>
      </c>
      <c r="B23" s="29"/>
      <c r="C23" s="48">
        <f>A23+1</f>
        <v>44691</v>
      </c>
      <c r="D23" s="49"/>
      <c r="E23" s="48">
        <f>C23+1</f>
        <v>44692</v>
      </c>
      <c r="F23" s="49"/>
      <c r="G23" s="48">
        <f>E23+1</f>
        <v>44693</v>
      </c>
      <c r="H23" s="49"/>
      <c r="I23" s="48">
        <f>G23+1</f>
        <v>44694</v>
      </c>
      <c r="J23" s="49"/>
      <c r="K23" s="172">
        <f>I23+1</f>
        <v>44695</v>
      </c>
      <c r="L23" s="173"/>
      <c r="M23" s="174"/>
      <c r="N23" s="174"/>
      <c r="O23" s="174"/>
      <c r="P23" s="174"/>
      <c r="Q23" s="174"/>
      <c r="R23" s="175"/>
      <c r="S23" s="176">
        <f>K23+1</f>
        <v>44696</v>
      </c>
      <c r="T23" s="177"/>
      <c r="U23" s="178"/>
      <c r="V23" s="178"/>
      <c r="W23" s="178"/>
      <c r="X23" s="178"/>
      <c r="Y23" s="178"/>
      <c r="Z23" s="349"/>
    </row>
    <row r="24" spans="1:27" s="1" customFormat="1" x14ac:dyDescent="0.25">
      <c r="A24" s="353" t="s">
        <v>294</v>
      </c>
      <c r="B24" s="249"/>
      <c r="C24" s="204" t="s">
        <v>294</v>
      </c>
      <c r="D24" s="205"/>
      <c r="E24" s="204" t="s">
        <v>294</v>
      </c>
      <c r="F24" s="205"/>
      <c r="G24" s="204" t="s">
        <v>294</v>
      </c>
      <c r="H24" s="205"/>
      <c r="I24" s="204" t="s">
        <v>839</v>
      </c>
      <c r="J24" s="205"/>
      <c r="K24" s="204" t="s">
        <v>839</v>
      </c>
      <c r="L24" s="325"/>
      <c r="M24" s="325"/>
      <c r="N24" s="325"/>
      <c r="O24" s="325"/>
      <c r="P24" s="325"/>
      <c r="Q24" s="325"/>
      <c r="R24" s="205"/>
      <c r="S24" s="248" t="s">
        <v>839</v>
      </c>
      <c r="T24" s="249"/>
      <c r="U24" s="249"/>
      <c r="V24" s="249"/>
      <c r="W24" s="249"/>
      <c r="X24" s="249"/>
      <c r="Y24" s="249"/>
      <c r="Z24" s="378"/>
    </row>
    <row r="25" spans="1:27" s="1" customFormat="1" x14ac:dyDescent="0.25">
      <c r="A25" s="337" t="s">
        <v>35</v>
      </c>
      <c r="B25" s="167"/>
      <c r="C25" s="169" t="s">
        <v>830</v>
      </c>
      <c r="D25" s="170"/>
      <c r="E25" s="169" t="s">
        <v>60</v>
      </c>
      <c r="F25" s="170"/>
      <c r="G25" s="169" t="s">
        <v>838</v>
      </c>
      <c r="H25" s="170"/>
      <c r="I25" s="468" t="s">
        <v>815</v>
      </c>
      <c r="J25" s="469"/>
      <c r="K25" s="334" t="s">
        <v>293</v>
      </c>
      <c r="L25" s="336"/>
      <c r="M25" s="336"/>
      <c r="N25" s="336"/>
      <c r="O25" s="336"/>
      <c r="P25" s="336"/>
      <c r="Q25" s="336"/>
      <c r="R25" s="335"/>
      <c r="S25" s="198" t="s">
        <v>381</v>
      </c>
      <c r="T25" s="199"/>
      <c r="U25" s="199"/>
      <c r="V25" s="199"/>
      <c r="W25" s="199"/>
      <c r="X25" s="199"/>
      <c r="Y25" s="199"/>
      <c r="Z25" s="383"/>
    </row>
    <row r="26" spans="1:27" s="1" customFormat="1" x14ac:dyDescent="0.25">
      <c r="A26" s="337" t="s">
        <v>63</v>
      </c>
      <c r="B26" s="167"/>
      <c r="C26" s="470" t="s">
        <v>424</v>
      </c>
      <c r="D26" s="471"/>
      <c r="E26" s="204" t="s">
        <v>836</v>
      </c>
      <c r="F26" s="205"/>
      <c r="G26" s="452" t="s">
        <v>922</v>
      </c>
      <c r="H26" s="453"/>
      <c r="I26" s="196" t="s">
        <v>964</v>
      </c>
      <c r="J26" s="197"/>
      <c r="K26" s="196" t="s">
        <v>1026</v>
      </c>
      <c r="L26" s="200"/>
      <c r="M26" s="200"/>
      <c r="N26" s="200"/>
      <c r="O26" s="200"/>
      <c r="P26" s="200"/>
      <c r="Q26" s="200"/>
      <c r="R26" s="197"/>
      <c r="S26" s="166"/>
      <c r="T26" s="167"/>
      <c r="U26" s="167"/>
      <c r="V26" s="167"/>
      <c r="W26" s="167"/>
      <c r="X26" s="167"/>
      <c r="Y26" s="167"/>
      <c r="Z26" s="348"/>
    </row>
    <row r="27" spans="1:27" s="1" customFormat="1" x14ac:dyDescent="0.25">
      <c r="A27" s="350" t="s">
        <v>1028</v>
      </c>
      <c r="B27" s="199"/>
      <c r="C27" s="169" t="s">
        <v>56</v>
      </c>
      <c r="D27" s="170"/>
      <c r="E27" s="196" t="s">
        <v>971</v>
      </c>
      <c r="F27" s="197"/>
      <c r="G27" s="169"/>
      <c r="H27" s="170"/>
      <c r="I27" s="452"/>
      <c r="J27" s="453"/>
      <c r="K27" s="169"/>
      <c r="L27" s="171"/>
      <c r="M27" s="171"/>
      <c r="N27" s="171"/>
      <c r="O27" s="171"/>
      <c r="P27" s="171"/>
      <c r="Q27" s="171"/>
      <c r="R27" s="170"/>
      <c r="S27" s="166"/>
      <c r="T27" s="167"/>
      <c r="U27" s="167"/>
      <c r="V27" s="167"/>
      <c r="W27" s="167"/>
      <c r="X27" s="167"/>
      <c r="Y27" s="167"/>
      <c r="Z27" s="348"/>
    </row>
    <row r="28" spans="1:27" s="2" customFormat="1" x14ac:dyDescent="0.25">
      <c r="A28" s="347"/>
      <c r="B28" s="181"/>
      <c r="C28" s="183"/>
      <c r="D28" s="184"/>
      <c r="E28" s="169" t="s">
        <v>63</v>
      </c>
      <c r="F28" s="170"/>
      <c r="G28" s="183"/>
      <c r="H28" s="184"/>
      <c r="I28" s="183"/>
      <c r="J28" s="184"/>
      <c r="K28" s="183"/>
      <c r="L28" s="185"/>
      <c r="M28" s="185"/>
      <c r="N28" s="185"/>
      <c r="O28" s="185"/>
      <c r="P28" s="185"/>
      <c r="Q28" s="185"/>
      <c r="R28" s="184"/>
      <c r="S28" s="180"/>
      <c r="T28" s="181"/>
      <c r="U28" s="181"/>
      <c r="V28" s="181"/>
      <c r="W28" s="181"/>
      <c r="X28" s="181"/>
      <c r="Y28" s="181"/>
      <c r="Z28" s="346"/>
      <c r="AA28" s="1"/>
    </row>
    <row r="29" spans="1:27" s="1" customFormat="1" ht="18.5" x14ac:dyDescent="0.25">
      <c r="A29" s="95">
        <f>S23+1</f>
        <v>44697</v>
      </c>
      <c r="B29" s="29"/>
      <c r="C29" s="48">
        <f>A29+1</f>
        <v>44698</v>
      </c>
      <c r="D29" s="49"/>
      <c r="E29" s="48">
        <f>C29+1</f>
        <v>44699</v>
      </c>
      <c r="F29" s="49"/>
      <c r="G29" s="48">
        <f>E29+1</f>
        <v>44700</v>
      </c>
      <c r="H29" s="49"/>
      <c r="I29" s="48">
        <f>G29+1</f>
        <v>44701</v>
      </c>
      <c r="J29" s="49"/>
      <c r="K29" s="172">
        <f>I29+1</f>
        <v>44702</v>
      </c>
      <c r="L29" s="173"/>
      <c r="M29" s="174"/>
      <c r="N29" s="174"/>
      <c r="O29" s="174"/>
      <c r="P29" s="174"/>
      <c r="Q29" s="174"/>
      <c r="R29" s="175"/>
      <c r="S29" s="176">
        <f>K29+1</f>
        <v>44703</v>
      </c>
      <c r="T29" s="177"/>
      <c r="U29" s="178"/>
      <c r="V29" s="178"/>
      <c r="W29" s="178"/>
      <c r="X29" s="178"/>
      <c r="Y29" s="178"/>
      <c r="Z29" s="349"/>
    </row>
    <row r="30" spans="1:27" s="1" customFormat="1" x14ac:dyDescent="0.25">
      <c r="A30" s="337"/>
      <c r="B30" s="167"/>
      <c r="C30" s="169"/>
      <c r="D30" s="170"/>
      <c r="E30" s="196" t="s">
        <v>880</v>
      </c>
      <c r="F30" s="197"/>
      <c r="G30" s="452" t="s">
        <v>1019</v>
      </c>
      <c r="H30" s="453"/>
      <c r="I30" s="169"/>
      <c r="J30" s="170"/>
      <c r="K30" s="334" t="s">
        <v>761</v>
      </c>
      <c r="L30" s="336"/>
      <c r="M30" s="336"/>
      <c r="N30" s="336"/>
      <c r="O30" s="336"/>
      <c r="P30" s="336"/>
      <c r="Q30" s="336"/>
      <c r="R30" s="335"/>
      <c r="S30" s="334" t="s">
        <v>761</v>
      </c>
      <c r="T30" s="336"/>
      <c r="U30" s="336"/>
      <c r="V30" s="336"/>
      <c r="W30" s="336"/>
      <c r="X30" s="336"/>
      <c r="Y30" s="336"/>
      <c r="Z30" s="335"/>
    </row>
    <row r="31" spans="1:27" s="1" customFormat="1" x14ac:dyDescent="0.25">
      <c r="A31" s="337"/>
      <c r="B31" s="167"/>
      <c r="C31" s="169"/>
      <c r="D31" s="170"/>
      <c r="E31" s="196" t="s">
        <v>972</v>
      </c>
      <c r="F31" s="197"/>
      <c r="G31" s="169"/>
      <c r="H31" s="170"/>
      <c r="I31" s="169"/>
      <c r="J31" s="170"/>
      <c r="K31" s="204" t="s">
        <v>840</v>
      </c>
      <c r="L31" s="325"/>
      <c r="M31" s="325"/>
      <c r="N31" s="325"/>
      <c r="O31" s="325"/>
      <c r="P31" s="325"/>
      <c r="Q31" s="325"/>
      <c r="R31" s="205"/>
      <c r="S31" s="248" t="s">
        <v>840</v>
      </c>
      <c r="T31" s="249"/>
      <c r="U31" s="249"/>
      <c r="V31" s="249"/>
      <c r="W31" s="249"/>
      <c r="X31" s="249"/>
      <c r="Y31" s="249"/>
      <c r="Z31" s="378"/>
    </row>
    <row r="32" spans="1:27" s="1" customFormat="1" x14ac:dyDescent="0.25">
      <c r="A32" s="337"/>
      <c r="B32" s="167"/>
      <c r="C32" s="169"/>
      <c r="D32" s="170"/>
      <c r="E32" s="186" t="s">
        <v>929</v>
      </c>
      <c r="F32" s="188"/>
      <c r="G32" s="169"/>
      <c r="H32" s="170"/>
      <c r="I32" s="169"/>
      <c r="J32" s="170"/>
      <c r="K32" s="169"/>
      <c r="L32" s="171"/>
      <c r="M32" s="171"/>
      <c r="N32" s="171"/>
      <c r="O32" s="171"/>
      <c r="P32" s="171"/>
      <c r="Q32" s="171"/>
      <c r="R32" s="170"/>
      <c r="S32" s="198" t="s">
        <v>881</v>
      </c>
      <c r="T32" s="199"/>
      <c r="U32" s="199"/>
      <c r="V32" s="199"/>
      <c r="W32" s="199"/>
      <c r="X32" s="199"/>
      <c r="Y32" s="199"/>
      <c r="Z32" s="383"/>
    </row>
    <row r="33" spans="1:27" s="1" customFormat="1" x14ac:dyDescent="0.25">
      <c r="A33" s="337"/>
      <c r="B33" s="167"/>
      <c r="C33" s="169"/>
      <c r="D33" s="170"/>
      <c r="E33" s="169" t="s">
        <v>837</v>
      </c>
      <c r="F33" s="170"/>
      <c r="G33" s="169"/>
      <c r="H33" s="170"/>
      <c r="I33" s="169"/>
      <c r="J33" s="170"/>
      <c r="K33" s="360"/>
      <c r="L33" s="361"/>
      <c r="M33" s="361"/>
      <c r="N33" s="361"/>
      <c r="O33" s="361"/>
      <c r="P33" s="361"/>
      <c r="Q33" s="361"/>
      <c r="R33" s="362"/>
      <c r="S33" s="166" t="s">
        <v>1031</v>
      </c>
      <c r="T33" s="167"/>
      <c r="U33" s="167"/>
      <c r="V33" s="167"/>
      <c r="W33" s="167"/>
      <c r="X33" s="167"/>
      <c r="Y33" s="167"/>
      <c r="Z33" s="348"/>
    </row>
    <row r="34" spans="1:27" s="1" customFormat="1" x14ac:dyDescent="0.25">
      <c r="A34" s="102"/>
      <c r="B34" s="46"/>
      <c r="C34" s="50"/>
      <c r="D34" s="51"/>
      <c r="E34" s="169" t="s">
        <v>729</v>
      </c>
      <c r="F34" s="170"/>
      <c r="G34" s="50"/>
      <c r="H34" s="51"/>
      <c r="I34" s="50"/>
      <c r="J34" s="51"/>
      <c r="K34" s="137"/>
      <c r="L34" s="138"/>
      <c r="M34" s="138"/>
      <c r="N34" s="138"/>
      <c r="O34" s="138"/>
      <c r="P34" s="138"/>
      <c r="Q34" s="138"/>
      <c r="R34" s="139"/>
      <c r="S34" s="140"/>
      <c r="T34" s="141"/>
      <c r="U34" s="141"/>
      <c r="V34" s="141"/>
      <c r="W34" s="141"/>
      <c r="X34" s="141"/>
      <c r="Y34" s="141"/>
      <c r="Z34" s="142"/>
    </row>
    <row r="35" spans="1:27" s="2" customFormat="1" x14ac:dyDescent="0.25">
      <c r="A35" s="347"/>
      <c r="B35" s="181"/>
      <c r="C35" s="183"/>
      <c r="D35" s="184"/>
      <c r="E35" s="183" t="s">
        <v>1030</v>
      </c>
      <c r="F35" s="184"/>
      <c r="G35" s="183"/>
      <c r="H35" s="184"/>
      <c r="I35" s="183"/>
      <c r="J35" s="184"/>
      <c r="K35" s="183"/>
      <c r="L35" s="185"/>
      <c r="M35" s="185"/>
      <c r="N35" s="185"/>
      <c r="O35" s="185"/>
      <c r="P35" s="185"/>
      <c r="Q35" s="185"/>
      <c r="R35" s="184"/>
      <c r="S35" s="180"/>
      <c r="T35" s="181"/>
      <c r="U35" s="181"/>
      <c r="V35" s="181"/>
      <c r="W35" s="181"/>
      <c r="X35" s="181"/>
      <c r="Y35" s="181"/>
      <c r="Z35" s="346"/>
      <c r="AA35" s="1"/>
    </row>
    <row r="36" spans="1:27" s="1" customFormat="1" ht="18.5" x14ac:dyDescent="0.25">
      <c r="A36" s="95">
        <f>S29+1</f>
        <v>44704</v>
      </c>
      <c r="B36" s="29"/>
      <c r="C36" s="48">
        <f>A36+1</f>
        <v>44705</v>
      </c>
      <c r="D36" s="49"/>
      <c r="E36" s="48">
        <f>C36+1</f>
        <v>44706</v>
      </c>
      <c r="F36" s="49"/>
      <c r="G36" s="48">
        <f>E36+1</f>
        <v>44707</v>
      </c>
      <c r="H36" s="49"/>
      <c r="I36" s="48">
        <f>G36+1</f>
        <v>44708</v>
      </c>
      <c r="J36" s="49"/>
      <c r="K36" s="172">
        <f>I36+1</f>
        <v>44709</v>
      </c>
      <c r="L36" s="173"/>
      <c r="M36" s="174"/>
      <c r="N36" s="174"/>
      <c r="O36" s="174"/>
      <c r="P36" s="174"/>
      <c r="Q36" s="174"/>
      <c r="R36" s="175"/>
      <c r="S36" s="176">
        <f>K36+1</f>
        <v>44710</v>
      </c>
      <c r="T36" s="177"/>
      <c r="U36" s="178"/>
      <c r="V36" s="178"/>
      <c r="W36" s="178"/>
      <c r="X36" s="178"/>
      <c r="Y36" s="178"/>
      <c r="Z36" s="349"/>
    </row>
    <row r="37" spans="1:27" s="1" customFormat="1" x14ac:dyDescent="0.25">
      <c r="A37" s="337" t="s">
        <v>841</v>
      </c>
      <c r="B37" s="167"/>
      <c r="C37" s="169"/>
      <c r="D37" s="170"/>
      <c r="E37" s="196" t="s">
        <v>973</v>
      </c>
      <c r="F37" s="197"/>
      <c r="G37" s="169"/>
      <c r="H37" s="170"/>
      <c r="I37" s="204" t="s">
        <v>842</v>
      </c>
      <c r="J37" s="205"/>
      <c r="K37" s="334" t="s">
        <v>762</v>
      </c>
      <c r="L37" s="336"/>
      <c r="M37" s="336"/>
      <c r="N37" s="336"/>
      <c r="O37" s="336"/>
      <c r="P37" s="336"/>
      <c r="Q37" s="336"/>
      <c r="R37" s="335"/>
      <c r="S37" s="248" t="s">
        <v>842</v>
      </c>
      <c r="T37" s="249"/>
      <c r="U37" s="249"/>
      <c r="V37" s="249"/>
      <c r="W37" s="249"/>
      <c r="X37" s="249"/>
      <c r="Y37" s="249"/>
      <c r="Z37" s="378"/>
    </row>
    <row r="38" spans="1:27" s="1" customFormat="1" x14ac:dyDescent="0.25">
      <c r="A38" s="350" t="s">
        <v>1027</v>
      </c>
      <c r="B38" s="199"/>
      <c r="C38" s="169"/>
      <c r="D38" s="170"/>
      <c r="E38" s="452" t="s">
        <v>54</v>
      </c>
      <c r="F38" s="453"/>
      <c r="G38" s="169"/>
      <c r="H38" s="170"/>
      <c r="I38" s="169"/>
      <c r="J38" s="170"/>
      <c r="K38" s="468" t="s">
        <v>816</v>
      </c>
      <c r="L38" s="472"/>
      <c r="M38" s="472"/>
      <c r="N38" s="472"/>
      <c r="O38" s="472"/>
      <c r="P38" s="472"/>
      <c r="Q38" s="472"/>
      <c r="R38" s="469"/>
      <c r="S38" s="193"/>
      <c r="T38" s="194"/>
      <c r="U38" s="194"/>
      <c r="V38" s="194"/>
      <c r="W38" s="194"/>
      <c r="X38" s="194"/>
      <c r="Y38" s="194"/>
      <c r="Z38" s="389"/>
    </row>
    <row r="39" spans="1:27" s="1" customFormat="1" x14ac:dyDescent="0.25">
      <c r="A39" s="337"/>
      <c r="B39" s="167"/>
      <c r="C39" s="169"/>
      <c r="D39" s="170"/>
      <c r="E39" s="169"/>
      <c r="F39" s="170"/>
      <c r="G39" s="169"/>
      <c r="H39" s="170"/>
      <c r="I39" s="169"/>
      <c r="J39" s="170"/>
      <c r="K39" s="204" t="s">
        <v>842</v>
      </c>
      <c r="L39" s="325"/>
      <c r="M39" s="325"/>
      <c r="N39" s="325"/>
      <c r="O39" s="325"/>
      <c r="P39" s="325"/>
      <c r="Q39" s="325"/>
      <c r="R39" s="205"/>
      <c r="S39" s="166"/>
      <c r="T39" s="167"/>
      <c r="U39" s="167"/>
      <c r="V39" s="167"/>
      <c r="W39" s="167"/>
      <c r="X39" s="167"/>
      <c r="Y39" s="167"/>
      <c r="Z39" s="348"/>
    </row>
    <row r="40" spans="1:27" s="1" customFormat="1" x14ac:dyDescent="0.25">
      <c r="A40" s="337"/>
      <c r="B40" s="167"/>
      <c r="C40" s="169"/>
      <c r="D40" s="170"/>
      <c r="E40" s="169"/>
      <c r="F40" s="170"/>
      <c r="G40" s="169"/>
      <c r="H40" s="170"/>
      <c r="I40" s="169"/>
      <c r="J40" s="170"/>
      <c r="K40" s="196" t="s">
        <v>882</v>
      </c>
      <c r="L40" s="200"/>
      <c r="M40" s="200"/>
      <c r="N40" s="200"/>
      <c r="O40" s="200"/>
      <c r="P40" s="200"/>
      <c r="Q40" s="200"/>
      <c r="R40" s="197"/>
      <c r="S40" s="166"/>
      <c r="T40" s="167"/>
      <c r="U40" s="167"/>
      <c r="V40" s="167"/>
      <c r="W40" s="167"/>
      <c r="X40" s="167"/>
      <c r="Y40" s="167"/>
      <c r="Z40" s="348"/>
    </row>
    <row r="41" spans="1:27" s="2" customFormat="1" x14ac:dyDescent="0.25">
      <c r="A41" s="347"/>
      <c r="B41" s="181"/>
      <c r="C41" s="183"/>
      <c r="D41" s="184"/>
      <c r="E41" s="183"/>
      <c r="F41" s="184"/>
      <c r="G41" s="183"/>
      <c r="H41" s="184"/>
      <c r="I41" s="183"/>
      <c r="J41" s="184"/>
      <c r="K41" s="183"/>
      <c r="L41" s="185"/>
      <c r="M41" s="185"/>
      <c r="N41" s="185"/>
      <c r="O41" s="185"/>
      <c r="P41" s="185"/>
      <c r="Q41" s="185"/>
      <c r="R41" s="184"/>
      <c r="S41" s="180"/>
      <c r="T41" s="181"/>
      <c r="U41" s="181"/>
      <c r="V41" s="181"/>
      <c r="W41" s="181"/>
      <c r="X41" s="181"/>
      <c r="Y41" s="181"/>
      <c r="Z41" s="346"/>
      <c r="AA41" s="1"/>
    </row>
    <row r="42" spans="1:27" ht="18.5" x14ac:dyDescent="0.3">
      <c r="A42" s="95">
        <f>S36+1</f>
        <v>44711</v>
      </c>
      <c r="B42" s="29"/>
      <c r="C42" s="48">
        <f>A42+1</f>
        <v>44712</v>
      </c>
      <c r="D42" s="49"/>
      <c r="E42" s="52" t="s">
        <v>0</v>
      </c>
      <c r="F42" s="53"/>
      <c r="G42" s="53"/>
      <c r="H42" s="53"/>
      <c r="I42" s="53"/>
      <c r="J42" s="53"/>
      <c r="K42" s="53"/>
      <c r="L42" s="53"/>
      <c r="M42" s="53"/>
      <c r="N42" s="53"/>
      <c r="O42" s="53"/>
      <c r="P42" s="53"/>
      <c r="Q42" s="53"/>
      <c r="R42" s="53"/>
      <c r="S42" s="53"/>
      <c r="T42" s="53"/>
      <c r="U42" s="53"/>
      <c r="V42" s="53"/>
      <c r="W42" s="53"/>
      <c r="X42" s="53"/>
      <c r="Y42" s="53"/>
      <c r="Z42" s="96"/>
    </row>
    <row r="43" spans="1:27" x14ac:dyDescent="0.25">
      <c r="A43" s="337" t="s">
        <v>843</v>
      </c>
      <c r="B43" s="167"/>
      <c r="C43" s="334" t="s">
        <v>763</v>
      </c>
      <c r="D43" s="335"/>
      <c r="E43" s="82" t="s">
        <v>383</v>
      </c>
      <c r="F43" s="83"/>
      <c r="G43" s="83"/>
      <c r="H43" s="83"/>
      <c r="I43" s="55"/>
      <c r="J43" s="55"/>
      <c r="K43" s="55"/>
      <c r="L43" s="55"/>
      <c r="M43" s="55"/>
      <c r="N43" s="55"/>
      <c r="O43" s="55"/>
      <c r="P43" s="55"/>
      <c r="Q43" s="55"/>
      <c r="R43" s="55"/>
      <c r="S43" s="55"/>
      <c r="T43" s="55"/>
      <c r="U43" s="55"/>
      <c r="V43" s="55"/>
      <c r="W43" s="55"/>
      <c r="X43" s="55"/>
      <c r="Y43" s="55"/>
      <c r="Z43" s="97"/>
    </row>
    <row r="44" spans="1:27" x14ac:dyDescent="0.25">
      <c r="A44" s="350" t="s">
        <v>883</v>
      </c>
      <c r="B44" s="199"/>
      <c r="C44" s="452" t="s">
        <v>925</v>
      </c>
      <c r="D44" s="453"/>
      <c r="E44" s="85" t="s">
        <v>483</v>
      </c>
      <c r="F44" s="83"/>
      <c r="G44" s="83"/>
      <c r="H44" s="83"/>
      <c r="I44" s="55"/>
      <c r="J44" s="55"/>
      <c r="K44" s="55"/>
      <c r="L44" s="55"/>
      <c r="M44" s="55"/>
      <c r="N44" s="55"/>
      <c r="O44" s="55"/>
      <c r="P44" s="55"/>
      <c r="Q44" s="55"/>
      <c r="R44" s="55"/>
      <c r="S44" s="55"/>
      <c r="T44" s="55"/>
      <c r="U44" s="55"/>
      <c r="V44" s="55"/>
      <c r="W44" s="55"/>
      <c r="X44" s="55"/>
      <c r="Y44" s="55"/>
      <c r="Z44" s="98"/>
    </row>
    <row r="45" spans="1:27" x14ac:dyDescent="0.25">
      <c r="A45" s="337"/>
      <c r="B45" s="167"/>
      <c r="C45" s="169" t="s">
        <v>930</v>
      </c>
      <c r="D45" s="170"/>
      <c r="E45" s="86" t="s">
        <v>683</v>
      </c>
      <c r="F45" s="83"/>
      <c r="G45" s="83"/>
      <c r="H45" s="83"/>
      <c r="I45" s="55"/>
      <c r="J45" s="55"/>
      <c r="K45" s="55"/>
      <c r="L45" s="55"/>
      <c r="M45" s="55"/>
      <c r="N45" s="55"/>
      <c r="O45" s="55"/>
      <c r="P45" s="55"/>
      <c r="Q45" s="55"/>
      <c r="R45" s="55"/>
      <c r="S45" s="55"/>
      <c r="T45" s="55"/>
      <c r="U45" s="55"/>
      <c r="V45" s="55"/>
      <c r="W45" s="55"/>
      <c r="X45" s="55"/>
      <c r="Y45" s="55"/>
      <c r="Z45" s="98"/>
    </row>
    <row r="46" spans="1:27" x14ac:dyDescent="0.25">
      <c r="A46" s="337"/>
      <c r="B46" s="167"/>
      <c r="C46" s="169"/>
      <c r="D46" s="170"/>
      <c r="E46" s="126" t="s">
        <v>585</v>
      </c>
      <c r="F46" s="83"/>
      <c r="G46" s="83"/>
      <c r="H46" s="83"/>
      <c r="I46" s="55"/>
      <c r="J46" s="55"/>
      <c r="K46" s="338" t="s">
        <v>9</v>
      </c>
      <c r="L46" s="338"/>
      <c r="M46" s="338"/>
      <c r="N46" s="338"/>
      <c r="O46" s="338"/>
      <c r="P46" s="338"/>
      <c r="Q46" s="338"/>
      <c r="R46" s="338"/>
      <c r="S46" s="338"/>
      <c r="T46" s="338"/>
      <c r="U46" s="338"/>
      <c r="V46" s="338"/>
      <c r="W46" s="338"/>
      <c r="X46" s="338"/>
      <c r="Y46" s="338"/>
      <c r="Z46" s="339"/>
    </row>
    <row r="47" spans="1:27" s="1" customFormat="1" x14ac:dyDescent="0.25">
      <c r="A47" s="340"/>
      <c r="B47" s="341"/>
      <c r="C47" s="342"/>
      <c r="D47" s="343"/>
      <c r="E47" s="99"/>
      <c r="F47" s="100"/>
      <c r="G47" s="100"/>
      <c r="H47" s="100"/>
      <c r="I47" s="101"/>
      <c r="J47" s="101"/>
      <c r="K47" s="344" t="s">
        <v>8</v>
      </c>
      <c r="L47" s="344"/>
      <c r="M47" s="344"/>
      <c r="N47" s="344"/>
      <c r="O47" s="344"/>
      <c r="P47" s="344"/>
      <c r="Q47" s="344"/>
      <c r="R47" s="344"/>
      <c r="S47" s="344"/>
      <c r="T47" s="344"/>
      <c r="U47" s="344"/>
      <c r="V47" s="344"/>
      <c r="W47" s="344"/>
      <c r="X47" s="344"/>
      <c r="Y47" s="344"/>
      <c r="Z47" s="345"/>
    </row>
  </sheetData>
  <mergeCells count="219">
    <mergeCell ref="E21:F21"/>
    <mergeCell ref="E34:F34"/>
    <mergeCell ref="A46:B46"/>
    <mergeCell ref="C46:D46"/>
    <mergeCell ref="K46:Z46"/>
    <mergeCell ref="A47:B47"/>
    <mergeCell ref="C47:D47"/>
    <mergeCell ref="K47:Z47"/>
    <mergeCell ref="S41:Z41"/>
    <mergeCell ref="A43:B43"/>
    <mergeCell ref="C43:D43"/>
    <mergeCell ref="A44:B44"/>
    <mergeCell ref="C44:D44"/>
    <mergeCell ref="A45:B45"/>
    <mergeCell ref="C45:D45"/>
    <mergeCell ref="A41:B41"/>
    <mergeCell ref="C41:D41"/>
    <mergeCell ref="E41:F41"/>
    <mergeCell ref="G41:H41"/>
    <mergeCell ref="I41:J41"/>
    <mergeCell ref="K41:R41"/>
    <mergeCell ref="A38:B38"/>
    <mergeCell ref="C38:D38"/>
    <mergeCell ref="E38:F38"/>
    <mergeCell ref="G38:H38"/>
    <mergeCell ref="I38:J38"/>
    <mergeCell ref="K38:R38"/>
    <mergeCell ref="S38:Z38"/>
    <mergeCell ref="S39:Z39"/>
    <mergeCell ref="A40:B40"/>
    <mergeCell ref="C40:D40"/>
    <mergeCell ref="E40:F40"/>
    <mergeCell ref="G40:H40"/>
    <mergeCell ref="I40:J40"/>
    <mergeCell ref="K40:R40"/>
    <mergeCell ref="S40:Z40"/>
    <mergeCell ref="A39:B39"/>
    <mergeCell ref="C39:D39"/>
    <mergeCell ref="E39:F39"/>
    <mergeCell ref="G39:H39"/>
    <mergeCell ref="I39:J39"/>
    <mergeCell ref="K39:R39"/>
    <mergeCell ref="S35:Z35"/>
    <mergeCell ref="K36:L36"/>
    <mergeCell ref="M36:R36"/>
    <mergeCell ref="S36:T36"/>
    <mergeCell ref="U36:Z36"/>
    <mergeCell ref="A37:B37"/>
    <mergeCell ref="C37:D37"/>
    <mergeCell ref="E37:F37"/>
    <mergeCell ref="G37:H37"/>
    <mergeCell ref="I37:J37"/>
    <mergeCell ref="A35:B35"/>
    <mergeCell ref="C35:D35"/>
    <mergeCell ref="E35:F35"/>
    <mergeCell ref="G35:H35"/>
    <mergeCell ref="I35:J35"/>
    <mergeCell ref="K35:R35"/>
    <mergeCell ref="K37:R37"/>
    <mergeCell ref="S37:Z37"/>
    <mergeCell ref="A31:B31"/>
    <mergeCell ref="C31:D31"/>
    <mergeCell ref="E31:F31"/>
    <mergeCell ref="G31:H31"/>
    <mergeCell ref="I31:J31"/>
    <mergeCell ref="K31:R31"/>
    <mergeCell ref="S31:Z31"/>
    <mergeCell ref="S32:Z32"/>
    <mergeCell ref="A33:B33"/>
    <mergeCell ref="C33:D33"/>
    <mergeCell ref="E33:F33"/>
    <mergeCell ref="G33:H33"/>
    <mergeCell ref="I33:J33"/>
    <mergeCell ref="K33:R33"/>
    <mergeCell ref="S33:Z33"/>
    <mergeCell ref="A32:B32"/>
    <mergeCell ref="C32:D32"/>
    <mergeCell ref="E32:F32"/>
    <mergeCell ref="G32:H32"/>
    <mergeCell ref="I32:J32"/>
    <mergeCell ref="K32:R32"/>
    <mergeCell ref="S28:Z28"/>
    <mergeCell ref="K29:L29"/>
    <mergeCell ref="M29:R29"/>
    <mergeCell ref="S29:T29"/>
    <mergeCell ref="U29:Z29"/>
    <mergeCell ref="A30:B30"/>
    <mergeCell ref="C30:D30"/>
    <mergeCell ref="E30:F30"/>
    <mergeCell ref="G30:H30"/>
    <mergeCell ref="I30:J30"/>
    <mergeCell ref="A28:B28"/>
    <mergeCell ref="C28:D28"/>
    <mergeCell ref="E28:F28"/>
    <mergeCell ref="G28:H28"/>
    <mergeCell ref="I28:J28"/>
    <mergeCell ref="K28:R28"/>
    <mergeCell ref="K30:R30"/>
    <mergeCell ref="S30:Z30"/>
    <mergeCell ref="A25:B25"/>
    <mergeCell ref="C25:D25"/>
    <mergeCell ref="E25:F25"/>
    <mergeCell ref="G25:H25"/>
    <mergeCell ref="I25:J25"/>
    <mergeCell ref="K25:R25"/>
    <mergeCell ref="S25:Z25"/>
    <mergeCell ref="S26:Z26"/>
    <mergeCell ref="A27:B27"/>
    <mergeCell ref="C27:D27"/>
    <mergeCell ref="E27:F27"/>
    <mergeCell ref="G27:H27"/>
    <mergeCell ref="I27:J27"/>
    <mergeCell ref="K27:R27"/>
    <mergeCell ref="S27:Z27"/>
    <mergeCell ref="A26:B26"/>
    <mergeCell ref="C26:D26"/>
    <mergeCell ref="E26:F26"/>
    <mergeCell ref="G26:H26"/>
    <mergeCell ref="I26:J26"/>
    <mergeCell ref="K26:R26"/>
    <mergeCell ref="S22:Z22"/>
    <mergeCell ref="K23:L23"/>
    <mergeCell ref="M23:R23"/>
    <mergeCell ref="S23:T23"/>
    <mergeCell ref="U23:Z23"/>
    <mergeCell ref="A24:B24"/>
    <mergeCell ref="C24:D24"/>
    <mergeCell ref="E24:F24"/>
    <mergeCell ref="G24:H24"/>
    <mergeCell ref="I24:J24"/>
    <mergeCell ref="A22:B22"/>
    <mergeCell ref="C22:D22"/>
    <mergeCell ref="E22:F22"/>
    <mergeCell ref="G22:H22"/>
    <mergeCell ref="I22:J22"/>
    <mergeCell ref="K22:R22"/>
    <mergeCell ref="K24:R24"/>
    <mergeCell ref="S24:Z24"/>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3 C23 E23 G23 K23 S23 A29 C29 E29 G29 K29 S29 A36 C36 E36 G36 K36 S36 A42 C42">
    <cfRule type="expression" dxfId="223" priority="3">
      <formula>MONTH(A10)&lt;&gt;MONTH($A$1)</formula>
    </cfRule>
    <cfRule type="expression" dxfId="222" priority="4">
      <formula>OR(WEEKDAY(A10,1)=1,WEEKDAY(A10,1)=7)</formula>
    </cfRule>
  </conditionalFormatting>
  <conditionalFormatting sqref="I10 I16 I23 I29 I36">
    <cfRule type="expression" dxfId="221" priority="1">
      <formula>MONTH(I10)&lt;&gt;MONTH($A$1)</formula>
    </cfRule>
    <cfRule type="expression" dxfId="220" priority="2">
      <formula>OR(WEEKDAY(I10,1)=1,WEEKDAY(I10,1)=7)</formula>
    </cfRule>
  </conditionalFormatting>
  <hyperlinks>
    <hyperlink ref="K47" r:id="rId1" xr:uid="{9C05E6AF-AD7E-4AD8-B12B-457AA690879B}"/>
    <hyperlink ref="K46:Z46" r:id="rId2" display="Calendar Templates by Vertex42" xr:uid="{067281BB-2996-4443-B4CA-30B5A651DDF5}"/>
    <hyperlink ref="K47:Z47" r:id="rId3" display="https://www.vertex42.com/calendars/" xr:uid="{9BD64851-F510-4ADE-9335-0FC625B2729E}"/>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27904-CC82-4017-971C-A71C0DE0CB18}">
  <sheetPr>
    <pageSetUpPr fitToPage="1"/>
  </sheetPr>
  <dimension ref="A1:AA51"/>
  <sheetViews>
    <sheetView topLeftCell="A9" zoomScale="110" zoomScaleNormal="110" workbookViewId="0">
      <selection activeCell="H44" sqref="H44"/>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44713</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44711</v>
      </c>
      <c r="B9" s="164"/>
      <c r="C9" s="164">
        <f>C10</f>
        <v>44712</v>
      </c>
      <c r="D9" s="164"/>
      <c r="E9" s="164">
        <f>E10</f>
        <v>44713</v>
      </c>
      <c r="F9" s="164"/>
      <c r="G9" s="164">
        <f>G10</f>
        <v>44714</v>
      </c>
      <c r="H9" s="164"/>
      <c r="I9" s="164">
        <f>I10</f>
        <v>44715</v>
      </c>
      <c r="J9" s="164"/>
      <c r="K9" s="164">
        <f>K10</f>
        <v>44716</v>
      </c>
      <c r="L9" s="164"/>
      <c r="M9" s="164"/>
      <c r="N9" s="164"/>
      <c r="O9" s="164"/>
      <c r="P9" s="164"/>
      <c r="Q9" s="164"/>
      <c r="R9" s="164"/>
      <c r="S9" s="164">
        <f>S10</f>
        <v>44717</v>
      </c>
      <c r="T9" s="164"/>
      <c r="U9" s="164"/>
      <c r="V9" s="164"/>
      <c r="W9" s="164"/>
      <c r="X9" s="164"/>
      <c r="Y9" s="164"/>
      <c r="Z9" s="165"/>
    </row>
    <row r="10" spans="1:27" s="1" customFormat="1" ht="18.5" x14ac:dyDescent="0.25">
      <c r="A10" s="95">
        <f>$A$1-(WEEKDAY($A$1,1)-(start_day-1))-IF((WEEKDAY($A$1,1)-(start_day-1))&lt;=0,7,0)+1</f>
        <v>44711</v>
      </c>
      <c r="B10" s="29"/>
      <c r="C10" s="48">
        <f>A10+1</f>
        <v>44712</v>
      </c>
      <c r="D10" s="49"/>
      <c r="E10" s="48">
        <f>C10+1</f>
        <v>44713</v>
      </c>
      <c r="F10" s="49"/>
      <c r="G10" s="48">
        <f>E10+1</f>
        <v>44714</v>
      </c>
      <c r="H10" s="49"/>
      <c r="I10" s="48">
        <f>G10+1</f>
        <v>44715</v>
      </c>
      <c r="J10" s="49"/>
      <c r="K10" s="172">
        <f>I10+1</f>
        <v>44716</v>
      </c>
      <c r="L10" s="173"/>
      <c r="M10" s="174"/>
      <c r="N10" s="174"/>
      <c r="O10" s="174"/>
      <c r="P10" s="174"/>
      <c r="Q10" s="174"/>
      <c r="R10" s="175"/>
      <c r="S10" s="176">
        <f>K10+1</f>
        <v>44717</v>
      </c>
      <c r="T10" s="177"/>
      <c r="U10" s="178"/>
      <c r="V10" s="178"/>
      <c r="W10" s="178"/>
      <c r="X10" s="178"/>
      <c r="Y10" s="178"/>
      <c r="Z10" s="349"/>
    </row>
    <row r="11" spans="1:27" s="1" customFormat="1" x14ac:dyDescent="0.25">
      <c r="A11" s="337" t="s">
        <v>843</v>
      </c>
      <c r="B11" s="167"/>
      <c r="C11" s="452" t="s">
        <v>925</v>
      </c>
      <c r="D11" s="453"/>
      <c r="E11" s="169" t="s">
        <v>24</v>
      </c>
      <c r="F11" s="170"/>
      <c r="G11" s="334" t="s">
        <v>763</v>
      </c>
      <c r="H11" s="335"/>
      <c r="I11" s="473" t="s">
        <v>797</v>
      </c>
      <c r="J11" s="475"/>
      <c r="K11" s="334" t="s">
        <v>764</v>
      </c>
      <c r="L11" s="336"/>
      <c r="M11" s="336"/>
      <c r="N11" s="336"/>
      <c r="O11" s="336"/>
      <c r="P11" s="336"/>
      <c r="Q11" s="336"/>
      <c r="R11" s="335"/>
      <c r="S11" s="334" t="s">
        <v>764</v>
      </c>
      <c r="T11" s="336"/>
      <c r="U11" s="336"/>
      <c r="V11" s="336"/>
      <c r="W11" s="336"/>
      <c r="X11" s="336"/>
      <c r="Y11" s="336"/>
      <c r="Z11" s="416"/>
    </row>
    <row r="12" spans="1:27" s="1" customFormat="1" x14ac:dyDescent="0.25">
      <c r="A12" s="350" t="s">
        <v>883</v>
      </c>
      <c r="B12" s="199"/>
      <c r="C12" s="169" t="s">
        <v>930</v>
      </c>
      <c r="D12" s="170"/>
      <c r="E12" s="169" t="s">
        <v>844</v>
      </c>
      <c r="F12" s="170"/>
      <c r="G12" s="473" t="s">
        <v>796</v>
      </c>
      <c r="H12" s="475"/>
      <c r="I12" s="169" t="s">
        <v>846</v>
      </c>
      <c r="J12" s="170"/>
      <c r="K12" s="473" t="s">
        <v>799</v>
      </c>
      <c r="L12" s="474"/>
      <c r="M12" s="474"/>
      <c r="N12" s="474"/>
      <c r="O12" s="474"/>
      <c r="P12" s="474"/>
      <c r="Q12" s="474"/>
      <c r="R12" s="475"/>
      <c r="S12" s="473" t="s">
        <v>798</v>
      </c>
      <c r="T12" s="474"/>
      <c r="U12" s="474"/>
      <c r="V12" s="474"/>
      <c r="W12" s="474"/>
      <c r="X12" s="474"/>
      <c r="Y12" s="474"/>
      <c r="Z12" s="476"/>
    </row>
    <row r="13" spans="1:27" s="1" customFormat="1" x14ac:dyDescent="0.25">
      <c r="A13" s="337"/>
      <c r="B13" s="167"/>
      <c r="C13" s="169"/>
      <c r="D13" s="170"/>
      <c r="E13" s="196" t="s">
        <v>974</v>
      </c>
      <c r="F13" s="197"/>
      <c r="G13" s="169" t="s">
        <v>845</v>
      </c>
      <c r="H13" s="170"/>
      <c r="I13" s="196" t="s">
        <v>960</v>
      </c>
      <c r="J13" s="197"/>
      <c r="K13" s="204" t="s">
        <v>847</v>
      </c>
      <c r="L13" s="325"/>
      <c r="M13" s="325"/>
      <c r="N13" s="325"/>
      <c r="O13" s="325"/>
      <c r="P13" s="325"/>
      <c r="Q13" s="325"/>
      <c r="R13" s="205"/>
      <c r="S13" s="468" t="s">
        <v>817</v>
      </c>
      <c r="T13" s="472"/>
      <c r="U13" s="472"/>
      <c r="V13" s="472"/>
      <c r="W13" s="472"/>
      <c r="X13" s="472"/>
      <c r="Y13" s="472"/>
      <c r="Z13" s="477"/>
    </row>
    <row r="14" spans="1:27" s="1" customFormat="1" x14ac:dyDescent="0.25">
      <c r="A14" s="337"/>
      <c r="B14" s="167"/>
      <c r="C14" s="169"/>
      <c r="D14" s="170"/>
      <c r="E14" s="169" t="s">
        <v>951</v>
      </c>
      <c r="F14" s="170"/>
      <c r="G14" s="196" t="s">
        <v>253</v>
      </c>
      <c r="H14" s="197"/>
      <c r="I14" s="169"/>
      <c r="J14" s="170"/>
      <c r="K14" s="196" t="s">
        <v>961</v>
      </c>
      <c r="L14" s="200"/>
      <c r="M14" s="200"/>
      <c r="N14" s="200"/>
      <c r="O14" s="200"/>
      <c r="P14" s="200"/>
      <c r="Q14" s="200"/>
      <c r="R14" s="197"/>
      <c r="S14" s="248" t="s">
        <v>847</v>
      </c>
      <c r="T14" s="249"/>
      <c r="U14" s="249"/>
      <c r="V14" s="249"/>
      <c r="W14" s="249"/>
      <c r="X14" s="249"/>
      <c r="Y14" s="249"/>
      <c r="Z14" s="378"/>
    </row>
    <row r="15" spans="1:27" s="2" customFormat="1" ht="13.25" customHeight="1" x14ac:dyDescent="0.25">
      <c r="A15" s="347"/>
      <c r="B15" s="181"/>
      <c r="C15" s="183"/>
      <c r="D15" s="184"/>
      <c r="E15" s="183"/>
      <c r="F15" s="184"/>
      <c r="G15" s="183"/>
      <c r="H15" s="184"/>
      <c r="I15" s="183"/>
      <c r="J15" s="184"/>
      <c r="K15" s="206" t="s">
        <v>356</v>
      </c>
      <c r="L15" s="434"/>
      <c r="M15" s="434"/>
      <c r="N15" s="434"/>
      <c r="O15" s="434"/>
      <c r="P15" s="434"/>
      <c r="Q15" s="434"/>
      <c r="R15" s="207"/>
      <c r="S15" s="180" t="s">
        <v>1032</v>
      </c>
      <c r="T15" s="181"/>
      <c r="U15" s="181"/>
      <c r="V15" s="181"/>
      <c r="W15" s="181"/>
      <c r="X15" s="181"/>
      <c r="Y15" s="181"/>
      <c r="Z15" s="346"/>
      <c r="AA15" s="1"/>
    </row>
    <row r="16" spans="1:27" s="1" customFormat="1" ht="18.5" x14ac:dyDescent="0.25">
      <c r="A16" s="95">
        <f>S10+1</f>
        <v>44718</v>
      </c>
      <c r="B16" s="29"/>
      <c r="C16" s="48">
        <f>A16+1</f>
        <v>44719</v>
      </c>
      <c r="D16" s="49"/>
      <c r="E16" s="48">
        <f>C16+1</f>
        <v>44720</v>
      </c>
      <c r="F16" s="49"/>
      <c r="G16" s="48">
        <f>E16+1</f>
        <v>44721</v>
      </c>
      <c r="H16" s="49"/>
      <c r="I16" s="48">
        <f>G16+1</f>
        <v>44722</v>
      </c>
      <c r="J16" s="49"/>
      <c r="K16" s="172">
        <f>I16+1</f>
        <v>44723</v>
      </c>
      <c r="L16" s="173"/>
      <c r="M16" s="174"/>
      <c r="N16" s="174"/>
      <c r="O16" s="174"/>
      <c r="P16" s="174"/>
      <c r="Q16" s="174"/>
      <c r="R16" s="175"/>
      <c r="S16" s="176">
        <f>K16+1</f>
        <v>44724</v>
      </c>
      <c r="T16" s="177"/>
      <c r="U16" s="178"/>
      <c r="V16" s="178"/>
      <c r="W16" s="178"/>
      <c r="X16" s="178"/>
      <c r="Y16" s="178"/>
      <c r="Z16" s="349"/>
    </row>
    <row r="17" spans="1:27" s="1" customFormat="1" x14ac:dyDescent="0.25">
      <c r="A17" s="478" t="s">
        <v>800</v>
      </c>
      <c r="B17" s="474"/>
      <c r="C17" s="470" t="s">
        <v>984</v>
      </c>
      <c r="D17" s="471"/>
      <c r="E17" s="479" t="s">
        <v>539</v>
      </c>
      <c r="F17" s="480"/>
      <c r="G17" s="468" t="s">
        <v>917</v>
      </c>
      <c r="H17" s="469"/>
      <c r="I17" s="334" t="s">
        <v>281</v>
      </c>
      <c r="J17" s="335"/>
      <c r="K17" s="334" t="s">
        <v>765</v>
      </c>
      <c r="L17" s="336"/>
      <c r="M17" s="336"/>
      <c r="N17" s="336"/>
      <c r="O17" s="336"/>
      <c r="P17" s="336"/>
      <c r="Q17" s="336"/>
      <c r="R17" s="335"/>
      <c r="S17" s="334" t="s">
        <v>281</v>
      </c>
      <c r="T17" s="336"/>
      <c r="U17" s="336"/>
      <c r="V17" s="336"/>
      <c r="W17" s="336"/>
      <c r="X17" s="336"/>
      <c r="Y17" s="336"/>
      <c r="Z17" s="416"/>
    </row>
    <row r="18" spans="1:27" s="1" customFormat="1" x14ac:dyDescent="0.25">
      <c r="A18" s="337" t="s">
        <v>497</v>
      </c>
      <c r="B18" s="167"/>
      <c r="C18" s="169"/>
      <c r="D18" s="170"/>
      <c r="E18" s="481" t="s">
        <v>848</v>
      </c>
      <c r="F18" s="482"/>
      <c r="G18" s="169" t="s">
        <v>1033</v>
      </c>
      <c r="H18" s="170"/>
      <c r="I18" s="473" t="s">
        <v>801</v>
      </c>
      <c r="J18" s="475"/>
      <c r="K18" s="334" t="s">
        <v>281</v>
      </c>
      <c r="L18" s="336"/>
      <c r="M18" s="336"/>
      <c r="N18" s="336"/>
      <c r="O18" s="336"/>
      <c r="P18" s="336"/>
      <c r="Q18" s="336"/>
      <c r="R18" s="335"/>
      <c r="S18" s="334" t="s">
        <v>766</v>
      </c>
      <c r="T18" s="336"/>
      <c r="U18" s="336"/>
      <c r="V18" s="336"/>
      <c r="W18" s="336"/>
      <c r="X18" s="336"/>
      <c r="Y18" s="336"/>
      <c r="Z18" s="335"/>
    </row>
    <row r="19" spans="1:27" s="1" customFormat="1" x14ac:dyDescent="0.25">
      <c r="A19" s="350" t="s">
        <v>954</v>
      </c>
      <c r="B19" s="199"/>
      <c r="C19" s="169"/>
      <c r="D19" s="170"/>
      <c r="E19" s="196" t="s">
        <v>962</v>
      </c>
      <c r="F19" s="197"/>
      <c r="G19" s="169"/>
      <c r="H19" s="170"/>
      <c r="I19" s="169" t="s">
        <v>1034</v>
      </c>
      <c r="J19" s="170"/>
      <c r="K19" s="334" t="s">
        <v>766</v>
      </c>
      <c r="L19" s="336"/>
      <c r="M19" s="336"/>
      <c r="N19" s="336"/>
      <c r="O19" s="336"/>
      <c r="P19" s="336"/>
      <c r="Q19" s="336"/>
      <c r="R19" s="335"/>
      <c r="S19" s="198" t="s">
        <v>938</v>
      </c>
      <c r="T19" s="199"/>
      <c r="U19" s="199"/>
      <c r="V19" s="199"/>
      <c r="W19" s="199"/>
      <c r="X19" s="199"/>
      <c r="Y19" s="199"/>
      <c r="Z19" s="383"/>
    </row>
    <row r="20" spans="1:27" s="1" customFormat="1" x14ac:dyDescent="0.25">
      <c r="A20" s="450" t="s">
        <v>1020</v>
      </c>
      <c r="B20" s="451"/>
      <c r="C20" s="169"/>
      <c r="D20" s="170"/>
      <c r="E20" s="196" t="s">
        <v>975</v>
      </c>
      <c r="F20" s="197"/>
      <c r="G20" s="169"/>
      <c r="H20" s="170"/>
      <c r="I20" s="169"/>
      <c r="J20" s="170"/>
      <c r="K20" s="473" t="s">
        <v>802</v>
      </c>
      <c r="L20" s="474"/>
      <c r="M20" s="474"/>
      <c r="N20" s="474"/>
      <c r="O20" s="474"/>
      <c r="P20" s="474"/>
      <c r="Q20" s="474"/>
      <c r="R20" s="475"/>
      <c r="S20" s="248" t="s">
        <v>853</v>
      </c>
      <c r="T20" s="249"/>
      <c r="U20" s="249"/>
      <c r="V20" s="249"/>
      <c r="W20" s="249"/>
      <c r="X20" s="249"/>
      <c r="Y20" s="249"/>
      <c r="Z20" s="378"/>
    </row>
    <row r="21" spans="1:27" s="1" customFormat="1" x14ac:dyDescent="0.25">
      <c r="A21" s="102"/>
      <c r="B21" s="46"/>
      <c r="C21" s="50"/>
      <c r="D21" s="51"/>
      <c r="E21" s="186"/>
      <c r="F21" s="188"/>
      <c r="G21" s="50"/>
      <c r="H21" s="51"/>
      <c r="I21" s="50"/>
      <c r="J21" s="51"/>
      <c r="K21" s="329" t="s">
        <v>884</v>
      </c>
      <c r="L21" s="330"/>
      <c r="M21" s="330"/>
      <c r="N21" s="330"/>
      <c r="O21" s="330"/>
      <c r="P21" s="330"/>
      <c r="Q21" s="330"/>
      <c r="R21" s="331"/>
      <c r="S21" s="45"/>
      <c r="T21" s="46"/>
      <c r="U21" s="46"/>
      <c r="V21" s="46"/>
      <c r="W21" s="46"/>
      <c r="X21" s="46"/>
      <c r="Y21" s="46"/>
      <c r="Z21" s="103"/>
    </row>
    <row r="22" spans="1:27" s="1" customFormat="1" x14ac:dyDescent="0.25">
      <c r="A22" s="102"/>
      <c r="B22" s="46"/>
      <c r="C22" s="50"/>
      <c r="D22" s="51"/>
      <c r="E22" s="127"/>
      <c r="F22" s="128"/>
      <c r="G22" s="50"/>
      <c r="H22" s="51"/>
      <c r="I22" s="50"/>
      <c r="J22" s="51"/>
      <c r="K22" s="204" t="s">
        <v>849</v>
      </c>
      <c r="L22" s="325"/>
      <c r="M22" s="325"/>
      <c r="N22" s="325"/>
      <c r="O22" s="325"/>
      <c r="P22" s="325"/>
      <c r="Q22" s="325"/>
      <c r="R22" s="205"/>
      <c r="S22" s="45"/>
      <c r="T22" s="46"/>
      <c r="U22" s="46"/>
      <c r="V22" s="46"/>
      <c r="W22" s="46"/>
      <c r="X22" s="46"/>
      <c r="Y22" s="46"/>
      <c r="Z22" s="103"/>
    </row>
    <row r="23" spans="1:27" s="1" customFormat="1" x14ac:dyDescent="0.25">
      <c r="A23" s="102"/>
      <c r="B23" s="46"/>
      <c r="C23" s="50"/>
      <c r="D23" s="51"/>
      <c r="E23" s="127"/>
      <c r="F23" s="128"/>
      <c r="G23" s="50"/>
      <c r="H23" s="51"/>
      <c r="I23" s="50"/>
      <c r="J23" s="51"/>
      <c r="K23" s="196" t="s">
        <v>148</v>
      </c>
      <c r="L23" s="200"/>
      <c r="M23" s="200"/>
      <c r="N23" s="200"/>
      <c r="O23" s="200"/>
      <c r="P23" s="200"/>
      <c r="Q23" s="200"/>
      <c r="R23" s="197"/>
      <c r="S23" s="45"/>
      <c r="T23" s="46"/>
      <c r="U23" s="46"/>
      <c r="V23" s="46"/>
      <c r="W23" s="46"/>
      <c r="X23" s="46"/>
      <c r="Y23" s="46"/>
      <c r="Z23" s="103"/>
    </row>
    <row r="24" spans="1:27" s="1" customFormat="1" x14ac:dyDescent="0.25">
      <c r="A24" s="102"/>
      <c r="B24" s="46"/>
      <c r="C24" s="50"/>
      <c r="D24" s="51"/>
      <c r="E24" s="127"/>
      <c r="F24" s="128"/>
      <c r="G24" s="50"/>
      <c r="H24" s="51"/>
      <c r="I24" s="169"/>
      <c r="J24" s="170"/>
      <c r="K24" s="329" t="s">
        <v>945</v>
      </c>
      <c r="L24" s="330"/>
      <c r="M24" s="330"/>
      <c r="N24" s="330"/>
      <c r="O24" s="330"/>
      <c r="P24" s="330"/>
      <c r="Q24" s="330"/>
      <c r="R24" s="331"/>
      <c r="S24" s="45"/>
      <c r="T24" s="46"/>
      <c r="U24" s="46"/>
      <c r="V24" s="46"/>
      <c r="W24" s="46"/>
      <c r="X24" s="46"/>
      <c r="Y24" s="46"/>
      <c r="Z24" s="103"/>
    </row>
    <row r="25" spans="1:27" s="1" customFormat="1" ht="18.5" x14ac:dyDescent="0.25">
      <c r="A25" s="95">
        <f>S16+1</f>
        <v>44725</v>
      </c>
      <c r="B25" s="29"/>
      <c r="C25" s="48">
        <f>A25+1</f>
        <v>44726</v>
      </c>
      <c r="D25" s="49"/>
      <c r="E25" s="48">
        <f>C25+1</f>
        <v>44727</v>
      </c>
      <c r="F25" s="49"/>
      <c r="G25" s="48">
        <f>E25+1</f>
        <v>44728</v>
      </c>
      <c r="H25" s="49"/>
      <c r="I25" s="48">
        <f>G25+1</f>
        <v>44729</v>
      </c>
      <c r="J25" s="49"/>
      <c r="K25" s="172">
        <f>I25+1</f>
        <v>44730</v>
      </c>
      <c r="L25" s="173"/>
      <c r="M25" s="174"/>
      <c r="N25" s="174"/>
      <c r="O25" s="174"/>
      <c r="P25" s="174"/>
      <c r="Q25" s="174"/>
      <c r="R25" s="175"/>
      <c r="S25" s="176">
        <f>K25+1</f>
        <v>44731</v>
      </c>
      <c r="T25" s="177"/>
      <c r="U25" s="178"/>
      <c r="V25" s="178"/>
      <c r="W25" s="178"/>
      <c r="X25" s="178"/>
      <c r="Y25" s="178"/>
      <c r="Z25" s="349"/>
    </row>
    <row r="26" spans="1:27" s="1" customFormat="1" x14ac:dyDescent="0.25">
      <c r="A26" s="337" t="s">
        <v>850</v>
      </c>
      <c r="B26" s="167"/>
      <c r="C26" s="473" t="s">
        <v>803</v>
      </c>
      <c r="D26" s="475"/>
      <c r="E26" s="473" t="s">
        <v>804</v>
      </c>
      <c r="F26" s="475"/>
      <c r="G26" s="468" t="s">
        <v>818</v>
      </c>
      <c r="H26" s="469"/>
      <c r="I26" s="334" t="s">
        <v>492</v>
      </c>
      <c r="J26" s="335"/>
      <c r="K26" s="334" t="s">
        <v>492</v>
      </c>
      <c r="L26" s="336"/>
      <c r="M26" s="336"/>
      <c r="N26" s="336"/>
      <c r="O26" s="336"/>
      <c r="P26" s="336"/>
      <c r="Q26" s="336"/>
      <c r="R26" s="335"/>
      <c r="S26" s="334" t="s">
        <v>492</v>
      </c>
      <c r="T26" s="336"/>
      <c r="U26" s="336"/>
      <c r="V26" s="336"/>
      <c r="W26" s="336"/>
      <c r="X26" s="336"/>
      <c r="Y26" s="336"/>
      <c r="Z26" s="416"/>
    </row>
    <row r="27" spans="1:27" s="1" customFormat="1" x14ac:dyDescent="0.25">
      <c r="A27" s="337" t="s">
        <v>67</v>
      </c>
      <c r="B27" s="167"/>
      <c r="C27" s="169" t="s">
        <v>107</v>
      </c>
      <c r="D27" s="170"/>
      <c r="E27" s="196" t="s">
        <v>885</v>
      </c>
      <c r="F27" s="197"/>
      <c r="G27" s="334" t="s">
        <v>805</v>
      </c>
      <c r="H27" s="335"/>
      <c r="I27" s="196" t="s">
        <v>963</v>
      </c>
      <c r="J27" s="197"/>
      <c r="K27" s="473" t="s">
        <v>806</v>
      </c>
      <c r="L27" s="474"/>
      <c r="M27" s="474"/>
      <c r="N27" s="474"/>
      <c r="O27" s="474"/>
      <c r="P27" s="474"/>
      <c r="Q27" s="474"/>
      <c r="R27" s="475"/>
      <c r="S27" s="468" t="s">
        <v>819</v>
      </c>
      <c r="T27" s="472"/>
      <c r="U27" s="472"/>
      <c r="V27" s="472"/>
      <c r="W27" s="472"/>
      <c r="X27" s="472"/>
      <c r="Y27" s="472"/>
      <c r="Z27" s="477"/>
    </row>
    <row r="28" spans="1:27" s="1" customFormat="1" x14ac:dyDescent="0.25">
      <c r="A28" s="337" t="s">
        <v>851</v>
      </c>
      <c r="B28" s="167"/>
      <c r="C28" s="169" t="s">
        <v>1025</v>
      </c>
      <c r="D28" s="170"/>
      <c r="E28" s="196" t="s">
        <v>976</v>
      </c>
      <c r="F28" s="197"/>
      <c r="G28" s="334" t="s">
        <v>492</v>
      </c>
      <c r="H28" s="335"/>
      <c r="I28" s="334" t="s">
        <v>771</v>
      </c>
      <c r="J28" s="335"/>
      <c r="K28" s="473" t="s">
        <v>807</v>
      </c>
      <c r="L28" s="474"/>
      <c r="M28" s="474"/>
      <c r="N28" s="474"/>
      <c r="O28" s="474"/>
      <c r="P28" s="474"/>
      <c r="Q28" s="474"/>
      <c r="R28" s="475"/>
      <c r="S28" s="248" t="s">
        <v>852</v>
      </c>
      <c r="T28" s="249"/>
      <c r="U28" s="249"/>
      <c r="V28" s="249"/>
      <c r="W28" s="249"/>
      <c r="X28" s="249"/>
      <c r="Y28" s="249"/>
      <c r="Z28" s="378"/>
    </row>
    <row r="29" spans="1:27" s="1" customFormat="1" x14ac:dyDescent="0.25">
      <c r="A29" s="102"/>
      <c r="B29" s="46"/>
      <c r="C29" s="169" t="s">
        <v>1035</v>
      </c>
      <c r="D29" s="170"/>
      <c r="E29" s="169" t="s">
        <v>1022</v>
      </c>
      <c r="F29" s="170"/>
      <c r="G29" s="169" t="s">
        <v>26</v>
      </c>
      <c r="H29" s="170"/>
      <c r="I29" s="134"/>
      <c r="J29" s="135"/>
      <c r="K29" s="334" t="s">
        <v>772</v>
      </c>
      <c r="L29" s="336"/>
      <c r="M29" s="336"/>
      <c r="N29" s="336"/>
      <c r="O29" s="336"/>
      <c r="P29" s="336"/>
      <c r="Q29" s="336"/>
      <c r="R29" s="335"/>
      <c r="S29" s="334" t="s">
        <v>772</v>
      </c>
      <c r="T29" s="336"/>
      <c r="U29" s="336"/>
      <c r="V29" s="336"/>
      <c r="W29" s="336"/>
      <c r="X29" s="336"/>
      <c r="Y29" s="336"/>
      <c r="Z29" s="335"/>
    </row>
    <row r="30" spans="1:27" s="1" customFormat="1" x14ac:dyDescent="0.25">
      <c r="A30" s="350" t="s">
        <v>889</v>
      </c>
      <c r="B30" s="199"/>
      <c r="C30" s="169"/>
      <c r="D30" s="170"/>
      <c r="E30" s="169"/>
      <c r="F30" s="170"/>
      <c r="G30" s="169" t="s">
        <v>1036</v>
      </c>
      <c r="H30" s="170"/>
      <c r="I30" s="169"/>
      <c r="J30" s="170"/>
      <c r="K30" s="204" t="s">
        <v>852</v>
      </c>
      <c r="L30" s="325"/>
      <c r="M30" s="325"/>
      <c r="N30" s="325"/>
      <c r="O30" s="325"/>
      <c r="P30" s="325"/>
      <c r="Q30" s="325"/>
      <c r="R30" s="205"/>
      <c r="S30" s="483"/>
      <c r="T30" s="484"/>
      <c r="U30" s="484"/>
      <c r="V30" s="484"/>
      <c r="W30" s="484"/>
      <c r="X30" s="484"/>
      <c r="Y30" s="484"/>
      <c r="Z30" s="485"/>
    </row>
    <row r="31" spans="1:27" s="1" customFormat="1" x14ac:dyDescent="0.25">
      <c r="A31" s="129"/>
      <c r="B31" s="130"/>
      <c r="C31" s="50"/>
      <c r="D31" s="51"/>
      <c r="E31" s="50"/>
      <c r="F31" s="51"/>
      <c r="G31" s="127"/>
      <c r="H31" s="128"/>
      <c r="I31" s="50"/>
      <c r="J31" s="51"/>
      <c r="K31" s="196" t="s">
        <v>923</v>
      </c>
      <c r="L31" s="200"/>
      <c r="M31" s="200"/>
      <c r="N31" s="200"/>
      <c r="O31" s="200"/>
      <c r="P31" s="200"/>
      <c r="Q31" s="200"/>
      <c r="R31" s="197"/>
      <c r="S31" s="131"/>
      <c r="T31" s="132"/>
      <c r="U31" s="132"/>
      <c r="V31" s="132"/>
      <c r="W31" s="132"/>
      <c r="X31" s="132"/>
      <c r="Y31" s="132"/>
      <c r="Z31" s="133"/>
    </row>
    <row r="32" spans="1:27" s="2" customFormat="1" x14ac:dyDescent="0.25">
      <c r="A32" s="347"/>
      <c r="B32" s="181"/>
      <c r="C32" s="183"/>
      <c r="D32" s="184"/>
      <c r="E32" s="183"/>
      <c r="F32" s="184"/>
      <c r="G32" s="183"/>
      <c r="H32" s="184"/>
      <c r="I32" s="183"/>
      <c r="J32" s="184"/>
      <c r="K32" s="206" t="s">
        <v>886</v>
      </c>
      <c r="L32" s="434"/>
      <c r="M32" s="434"/>
      <c r="N32" s="434"/>
      <c r="O32" s="434"/>
      <c r="P32" s="434"/>
      <c r="Q32" s="434"/>
      <c r="R32" s="207"/>
      <c r="S32" s="180"/>
      <c r="T32" s="181"/>
      <c r="U32" s="181"/>
      <c r="V32" s="181"/>
      <c r="W32" s="181"/>
      <c r="X32" s="181"/>
      <c r="Y32" s="181"/>
      <c r="Z32" s="346"/>
      <c r="AA32" s="1"/>
    </row>
    <row r="33" spans="1:27" s="1" customFormat="1" ht="18.5" x14ac:dyDescent="0.25">
      <c r="A33" s="95">
        <f>S25+1</f>
        <v>44732</v>
      </c>
      <c r="B33" s="29"/>
      <c r="C33" s="48">
        <f>A33+1</f>
        <v>44733</v>
      </c>
      <c r="D33" s="49"/>
      <c r="E33" s="48">
        <f>C33+1</f>
        <v>44734</v>
      </c>
      <c r="F33" s="49"/>
      <c r="G33" s="48">
        <f>E33+1</f>
        <v>44735</v>
      </c>
      <c r="H33" s="49"/>
      <c r="I33" s="48">
        <f>G33+1</f>
        <v>44736</v>
      </c>
      <c r="J33" s="49"/>
      <c r="K33" s="172">
        <f>I33+1</f>
        <v>44737</v>
      </c>
      <c r="L33" s="173"/>
      <c r="M33" s="174"/>
      <c r="N33" s="174"/>
      <c r="O33" s="174"/>
      <c r="P33" s="174"/>
      <c r="Q33" s="174"/>
      <c r="R33" s="175"/>
      <c r="S33" s="176">
        <f>K33+1</f>
        <v>44738</v>
      </c>
      <c r="T33" s="177"/>
      <c r="U33" s="178"/>
      <c r="V33" s="178"/>
      <c r="W33" s="178"/>
      <c r="X33" s="178"/>
      <c r="Y33" s="178"/>
      <c r="Z33" s="349"/>
    </row>
    <row r="34" spans="1:27" s="1" customFormat="1" x14ac:dyDescent="0.25">
      <c r="A34" s="337" t="s">
        <v>854</v>
      </c>
      <c r="B34" s="167"/>
      <c r="C34" s="473" t="s">
        <v>808</v>
      </c>
      <c r="D34" s="475"/>
      <c r="E34" s="334" t="s">
        <v>767</v>
      </c>
      <c r="F34" s="335"/>
      <c r="G34" s="169"/>
      <c r="H34" s="170"/>
      <c r="I34" s="334" t="s">
        <v>768</v>
      </c>
      <c r="J34" s="335"/>
      <c r="K34" s="334" t="s">
        <v>768</v>
      </c>
      <c r="L34" s="336"/>
      <c r="M34" s="336"/>
      <c r="N34" s="336"/>
      <c r="O34" s="336"/>
      <c r="P34" s="336"/>
      <c r="Q34" s="336"/>
      <c r="R34" s="335"/>
      <c r="S34" s="334" t="s">
        <v>768</v>
      </c>
      <c r="T34" s="336"/>
      <c r="U34" s="336"/>
      <c r="V34" s="336"/>
      <c r="W34" s="336"/>
      <c r="X34" s="336"/>
      <c r="Y34" s="336"/>
      <c r="Z34" s="416"/>
    </row>
    <row r="35" spans="1:27" s="1" customFormat="1" x14ac:dyDescent="0.25">
      <c r="A35" s="337" t="s">
        <v>1036</v>
      </c>
      <c r="B35" s="167"/>
      <c r="C35" s="169" t="s">
        <v>830</v>
      </c>
      <c r="D35" s="170"/>
      <c r="E35" s="169" t="s">
        <v>60</v>
      </c>
      <c r="F35" s="170"/>
      <c r="G35" s="169"/>
      <c r="H35" s="170"/>
      <c r="I35" s="169"/>
      <c r="J35" s="170"/>
      <c r="K35" s="196" t="s">
        <v>380</v>
      </c>
      <c r="L35" s="200"/>
      <c r="M35" s="200"/>
      <c r="N35" s="200"/>
      <c r="O35" s="200"/>
      <c r="P35" s="200"/>
      <c r="Q35" s="200"/>
      <c r="R35" s="197"/>
      <c r="S35" s="201" t="s">
        <v>1037</v>
      </c>
      <c r="T35" s="202"/>
      <c r="U35" s="202"/>
      <c r="V35" s="202"/>
      <c r="W35" s="202"/>
      <c r="X35" s="202"/>
      <c r="Y35" s="202"/>
      <c r="Z35" s="397"/>
    </row>
    <row r="36" spans="1:27" s="1" customFormat="1" x14ac:dyDescent="0.25">
      <c r="A36" s="337"/>
      <c r="B36" s="167"/>
      <c r="C36" s="169" t="s">
        <v>449</v>
      </c>
      <c r="D36" s="170"/>
      <c r="E36" s="196" t="s">
        <v>977</v>
      </c>
      <c r="F36" s="197"/>
      <c r="G36" s="169"/>
      <c r="H36" s="170"/>
      <c r="I36" s="169"/>
      <c r="J36" s="170"/>
      <c r="K36" s="169"/>
      <c r="L36" s="171"/>
      <c r="M36" s="171"/>
      <c r="N36" s="171"/>
      <c r="O36" s="171"/>
      <c r="P36" s="171"/>
      <c r="Q36" s="171"/>
      <c r="R36" s="170"/>
      <c r="S36" s="198" t="s">
        <v>887</v>
      </c>
      <c r="T36" s="199"/>
      <c r="U36" s="199"/>
      <c r="V36" s="199"/>
      <c r="W36" s="199"/>
      <c r="X36" s="199"/>
      <c r="Y36" s="199"/>
      <c r="Z36" s="383"/>
    </row>
    <row r="37" spans="1:27" s="1" customFormat="1" x14ac:dyDescent="0.25">
      <c r="A37" s="337"/>
      <c r="B37" s="167"/>
      <c r="C37" s="452" t="s">
        <v>922</v>
      </c>
      <c r="D37" s="453"/>
      <c r="E37" s="169" t="s">
        <v>848</v>
      </c>
      <c r="F37" s="170"/>
      <c r="G37" s="169"/>
      <c r="H37" s="170"/>
      <c r="I37" s="169"/>
      <c r="J37" s="170"/>
      <c r="K37" s="169"/>
      <c r="L37" s="171"/>
      <c r="M37" s="171"/>
      <c r="N37" s="171"/>
      <c r="O37" s="171"/>
      <c r="P37" s="171"/>
      <c r="Q37" s="171"/>
      <c r="R37" s="170"/>
      <c r="S37" s="166"/>
      <c r="T37" s="167"/>
      <c r="U37" s="167"/>
      <c r="V37" s="167"/>
      <c r="W37" s="167"/>
      <c r="X37" s="167"/>
      <c r="Y37" s="167"/>
      <c r="Z37" s="348"/>
    </row>
    <row r="38" spans="1:27" s="2" customFormat="1" x14ac:dyDescent="0.25">
      <c r="A38" s="347"/>
      <c r="B38" s="181"/>
      <c r="C38" s="183"/>
      <c r="D38" s="184"/>
      <c r="E38" s="183" t="s">
        <v>1038</v>
      </c>
      <c r="F38" s="184"/>
      <c r="G38" s="183"/>
      <c r="H38" s="184"/>
      <c r="I38" s="183"/>
      <c r="J38" s="184"/>
      <c r="K38" s="183"/>
      <c r="L38" s="185"/>
      <c r="M38" s="185"/>
      <c r="N38" s="185"/>
      <c r="O38" s="185"/>
      <c r="P38" s="185"/>
      <c r="Q38" s="185"/>
      <c r="R38" s="184"/>
      <c r="S38" s="180"/>
      <c r="T38" s="181"/>
      <c r="U38" s="181"/>
      <c r="V38" s="181"/>
      <c r="W38" s="181"/>
      <c r="X38" s="181"/>
      <c r="Y38" s="181"/>
      <c r="Z38" s="346"/>
      <c r="AA38" s="1"/>
    </row>
    <row r="39" spans="1:27" s="1" customFormat="1" ht="18.5" x14ac:dyDescent="0.25">
      <c r="A39" s="95">
        <f>S33+1</f>
        <v>44739</v>
      </c>
      <c r="B39" s="29"/>
      <c r="C39" s="48">
        <f>A39+1</f>
        <v>44740</v>
      </c>
      <c r="D39" s="49"/>
      <c r="E39" s="48">
        <f>C39+1</f>
        <v>44741</v>
      </c>
      <c r="F39" s="49"/>
      <c r="G39" s="48">
        <f>E39+1</f>
        <v>44742</v>
      </c>
      <c r="H39" s="49"/>
      <c r="I39" s="48">
        <f>G39+1</f>
        <v>44743</v>
      </c>
      <c r="J39" s="49"/>
      <c r="K39" s="172">
        <f>I39+1</f>
        <v>44744</v>
      </c>
      <c r="L39" s="173"/>
      <c r="M39" s="174"/>
      <c r="N39" s="174"/>
      <c r="O39" s="174"/>
      <c r="P39" s="174"/>
      <c r="Q39" s="174"/>
      <c r="R39" s="175"/>
      <c r="S39" s="176">
        <f>K39+1</f>
        <v>44745</v>
      </c>
      <c r="T39" s="177"/>
      <c r="U39" s="178"/>
      <c r="V39" s="178"/>
      <c r="W39" s="178"/>
      <c r="X39" s="178"/>
      <c r="Y39" s="178"/>
      <c r="Z39" s="349"/>
    </row>
    <row r="40" spans="1:27" s="1" customFormat="1" x14ac:dyDescent="0.25">
      <c r="A40" s="350" t="s">
        <v>888</v>
      </c>
      <c r="B40" s="199"/>
      <c r="C40" s="169" t="s">
        <v>931</v>
      </c>
      <c r="D40" s="170"/>
      <c r="E40" s="334" t="s">
        <v>769</v>
      </c>
      <c r="F40" s="335"/>
      <c r="G40" s="334" t="s">
        <v>769</v>
      </c>
      <c r="H40" s="335"/>
      <c r="I40" s="334" t="s">
        <v>769</v>
      </c>
      <c r="J40" s="335"/>
      <c r="K40" s="334" t="s">
        <v>769</v>
      </c>
      <c r="L40" s="336"/>
      <c r="M40" s="336"/>
      <c r="N40" s="336"/>
      <c r="O40" s="336"/>
      <c r="P40" s="336"/>
      <c r="Q40" s="336"/>
      <c r="R40" s="335"/>
      <c r="S40" s="334" t="s">
        <v>769</v>
      </c>
      <c r="T40" s="336"/>
      <c r="U40" s="336"/>
      <c r="V40" s="336"/>
      <c r="W40" s="336"/>
      <c r="X40" s="336"/>
      <c r="Y40" s="336"/>
      <c r="Z40" s="416"/>
    </row>
    <row r="41" spans="1:27" s="1" customFormat="1" x14ac:dyDescent="0.25">
      <c r="A41" s="337"/>
      <c r="B41" s="167"/>
      <c r="C41" s="169"/>
      <c r="D41" s="170"/>
      <c r="E41" s="473" t="s">
        <v>809</v>
      </c>
      <c r="F41" s="475"/>
      <c r="G41" s="468" t="s">
        <v>820</v>
      </c>
      <c r="H41" s="469"/>
      <c r="I41" s="334" t="s">
        <v>776</v>
      </c>
      <c r="J41" s="335"/>
      <c r="K41" s="334" t="s">
        <v>770</v>
      </c>
      <c r="L41" s="336"/>
      <c r="M41" s="336"/>
      <c r="N41" s="336"/>
      <c r="O41" s="336"/>
      <c r="P41" s="336"/>
      <c r="Q41" s="336"/>
      <c r="R41" s="335"/>
      <c r="S41" s="334" t="s">
        <v>773</v>
      </c>
      <c r="T41" s="336"/>
      <c r="U41" s="336"/>
      <c r="V41" s="336"/>
      <c r="W41" s="336"/>
      <c r="X41" s="336"/>
      <c r="Y41" s="336"/>
      <c r="Z41" s="416"/>
    </row>
    <row r="42" spans="1:27" s="1" customFormat="1" x14ac:dyDescent="0.25">
      <c r="A42" s="337"/>
      <c r="B42" s="167"/>
      <c r="C42" s="169"/>
      <c r="D42" s="170"/>
      <c r="E42" s="196" t="s">
        <v>978</v>
      </c>
      <c r="F42" s="197"/>
      <c r="G42" s="334" t="s">
        <v>1005</v>
      </c>
      <c r="H42" s="335"/>
      <c r="I42" s="473" t="s">
        <v>810</v>
      </c>
      <c r="J42" s="475"/>
      <c r="K42" s="334" t="s">
        <v>773</v>
      </c>
      <c r="L42" s="336"/>
      <c r="M42" s="336"/>
      <c r="N42" s="336"/>
      <c r="O42" s="336"/>
      <c r="P42" s="336"/>
      <c r="Q42" s="336"/>
      <c r="R42" s="335"/>
      <c r="S42" s="334" t="s">
        <v>776</v>
      </c>
      <c r="T42" s="336"/>
      <c r="U42" s="336"/>
      <c r="V42" s="336"/>
      <c r="W42" s="336"/>
      <c r="X42" s="336"/>
      <c r="Y42" s="336"/>
      <c r="Z42" s="416"/>
    </row>
    <row r="43" spans="1:27" s="1" customFormat="1" x14ac:dyDescent="0.25">
      <c r="A43" s="337"/>
      <c r="B43" s="167"/>
      <c r="C43" s="169"/>
      <c r="D43" s="170"/>
      <c r="E43" s="169"/>
      <c r="F43" s="170"/>
      <c r="G43" s="169" t="s">
        <v>1039</v>
      </c>
      <c r="H43" s="170"/>
      <c r="I43" s="169"/>
      <c r="J43" s="170"/>
      <c r="K43" s="334" t="s">
        <v>776</v>
      </c>
      <c r="L43" s="336"/>
      <c r="M43" s="336"/>
      <c r="N43" s="336"/>
      <c r="O43" s="336"/>
      <c r="P43" s="336"/>
      <c r="Q43" s="336"/>
      <c r="R43" s="335"/>
      <c r="S43" s="473" t="s">
        <v>812</v>
      </c>
      <c r="T43" s="474"/>
      <c r="U43" s="474"/>
      <c r="V43" s="474"/>
      <c r="W43" s="474"/>
      <c r="X43" s="474"/>
      <c r="Y43" s="474"/>
      <c r="Z43" s="476"/>
    </row>
    <row r="44" spans="1:27" s="1" customFormat="1" x14ac:dyDescent="0.25">
      <c r="A44" s="102"/>
      <c r="B44" s="46"/>
      <c r="C44" s="50"/>
      <c r="D44" s="51"/>
      <c r="E44" s="50"/>
      <c r="F44" s="51"/>
      <c r="G44" s="50"/>
      <c r="H44" s="51"/>
      <c r="I44" s="169"/>
      <c r="J44" s="170"/>
      <c r="K44" s="473" t="s">
        <v>811</v>
      </c>
      <c r="L44" s="474"/>
      <c r="M44" s="474"/>
      <c r="N44" s="474"/>
      <c r="O44" s="474"/>
      <c r="P44" s="474"/>
      <c r="Q44" s="474"/>
      <c r="R44" s="475"/>
      <c r="S44" s="166"/>
      <c r="T44" s="167"/>
      <c r="U44" s="167"/>
      <c r="V44" s="167"/>
      <c r="W44" s="167"/>
      <c r="X44" s="167"/>
      <c r="Y44" s="167"/>
      <c r="Z44" s="348"/>
    </row>
    <row r="45" spans="1:27" s="2" customFormat="1" x14ac:dyDescent="0.25">
      <c r="A45" s="347"/>
      <c r="B45" s="181"/>
      <c r="C45" s="183"/>
      <c r="D45" s="184"/>
      <c r="E45" s="183"/>
      <c r="F45" s="184"/>
      <c r="G45" s="183"/>
      <c r="H45" s="184"/>
      <c r="I45" s="183"/>
      <c r="J45" s="184"/>
      <c r="K45" s="231"/>
      <c r="L45" s="254"/>
      <c r="M45" s="254"/>
      <c r="N45" s="254"/>
      <c r="O45" s="254"/>
      <c r="P45" s="254"/>
      <c r="Q45" s="254"/>
      <c r="R45" s="232"/>
      <c r="S45" s="180"/>
      <c r="T45" s="181"/>
      <c r="U45" s="181"/>
      <c r="V45" s="181"/>
      <c r="W45" s="181"/>
      <c r="X45" s="181"/>
      <c r="Y45" s="181"/>
      <c r="Z45" s="346"/>
      <c r="AA45" s="1"/>
    </row>
    <row r="46" spans="1:27" ht="18.5" x14ac:dyDescent="0.3">
      <c r="A46" s="95">
        <f>S39+1</f>
        <v>44746</v>
      </c>
      <c r="B46" s="29"/>
      <c r="C46" s="48">
        <f>A46+1</f>
        <v>44747</v>
      </c>
      <c r="D46" s="49"/>
      <c r="E46" s="52" t="s">
        <v>0</v>
      </c>
      <c r="F46" s="53"/>
      <c r="G46" s="53"/>
      <c r="H46" s="53"/>
      <c r="I46" s="53"/>
      <c r="J46" s="53"/>
      <c r="K46" s="53"/>
      <c r="L46" s="53"/>
      <c r="M46" s="53"/>
      <c r="N46" s="53"/>
      <c r="O46" s="53"/>
      <c r="P46" s="53"/>
      <c r="Q46" s="53"/>
      <c r="R46" s="53"/>
      <c r="S46" s="53"/>
      <c r="T46" s="53"/>
      <c r="U46" s="53"/>
      <c r="V46" s="53"/>
      <c r="W46" s="53"/>
      <c r="X46" s="53"/>
      <c r="Y46" s="53"/>
      <c r="Z46" s="96"/>
    </row>
    <row r="47" spans="1:27" x14ac:dyDescent="0.25">
      <c r="A47" s="334" t="s">
        <v>769</v>
      </c>
      <c r="B47" s="335"/>
      <c r="C47" s="334" t="s">
        <v>769</v>
      </c>
      <c r="D47" s="335"/>
      <c r="E47" s="82" t="s">
        <v>383</v>
      </c>
      <c r="F47" s="83"/>
      <c r="G47" s="83"/>
      <c r="H47" s="83"/>
      <c r="I47" s="55"/>
      <c r="J47" s="55"/>
      <c r="K47" s="55"/>
      <c r="L47" s="55"/>
      <c r="M47" s="55"/>
      <c r="N47" s="55"/>
      <c r="O47" s="55"/>
      <c r="P47" s="55"/>
      <c r="Q47" s="55"/>
      <c r="R47" s="55"/>
      <c r="S47" s="55"/>
      <c r="T47" s="55"/>
      <c r="U47" s="55"/>
      <c r="V47" s="55"/>
      <c r="W47" s="55"/>
      <c r="X47" s="55"/>
      <c r="Y47" s="55"/>
      <c r="Z47" s="97"/>
    </row>
    <row r="48" spans="1:27" x14ac:dyDescent="0.25">
      <c r="A48" s="417" t="s">
        <v>774</v>
      </c>
      <c r="B48" s="336"/>
      <c r="C48" s="417" t="s">
        <v>774</v>
      </c>
      <c r="D48" s="336"/>
      <c r="E48" s="85" t="s">
        <v>483</v>
      </c>
      <c r="F48" s="83"/>
      <c r="G48" s="83"/>
      <c r="H48" s="83"/>
      <c r="I48" s="55"/>
      <c r="J48" s="55"/>
      <c r="K48" s="55"/>
      <c r="L48" s="55"/>
      <c r="M48" s="55"/>
      <c r="N48" s="55"/>
      <c r="O48" s="55"/>
      <c r="P48" s="55"/>
      <c r="Q48" s="55"/>
      <c r="R48" s="55"/>
      <c r="S48" s="55"/>
      <c r="T48" s="55"/>
      <c r="U48" s="55"/>
      <c r="V48" s="55"/>
      <c r="W48" s="55"/>
      <c r="X48" s="55"/>
      <c r="Y48" s="55"/>
      <c r="Z48" s="98"/>
    </row>
    <row r="49" spans="1:26" x14ac:dyDescent="0.25">
      <c r="A49" s="334" t="s">
        <v>776</v>
      </c>
      <c r="B49" s="335"/>
      <c r="C49" s="334" t="s">
        <v>776</v>
      </c>
      <c r="D49" s="335"/>
      <c r="E49" s="86" t="s">
        <v>683</v>
      </c>
      <c r="F49" s="83"/>
      <c r="G49" s="83"/>
      <c r="H49" s="83"/>
      <c r="I49" s="55"/>
      <c r="J49" s="55"/>
      <c r="K49" s="55"/>
      <c r="L49" s="55"/>
      <c r="M49" s="55"/>
      <c r="N49" s="55"/>
      <c r="O49" s="55"/>
      <c r="P49" s="55"/>
      <c r="Q49" s="55"/>
      <c r="R49" s="55"/>
      <c r="S49" s="55"/>
      <c r="T49" s="55"/>
      <c r="U49" s="55"/>
      <c r="V49" s="55"/>
      <c r="W49" s="55"/>
      <c r="X49" s="55"/>
      <c r="Y49" s="55"/>
      <c r="Z49" s="98"/>
    </row>
    <row r="50" spans="1:26" x14ac:dyDescent="0.25">
      <c r="A50" s="478" t="s">
        <v>813</v>
      </c>
      <c r="B50" s="474"/>
      <c r="C50" s="473" t="s">
        <v>814</v>
      </c>
      <c r="D50" s="475"/>
      <c r="E50" s="126" t="s">
        <v>585</v>
      </c>
      <c r="F50" s="83"/>
      <c r="G50" s="83"/>
      <c r="H50" s="83"/>
      <c r="I50" s="55"/>
      <c r="J50" s="55"/>
      <c r="K50" s="338" t="s">
        <v>9</v>
      </c>
      <c r="L50" s="338"/>
      <c r="M50" s="338"/>
      <c r="N50" s="338"/>
      <c r="O50" s="338"/>
      <c r="P50" s="338"/>
      <c r="Q50" s="338"/>
      <c r="R50" s="338"/>
      <c r="S50" s="338"/>
      <c r="T50" s="338"/>
      <c r="U50" s="338"/>
      <c r="V50" s="338"/>
      <c r="W50" s="338"/>
      <c r="X50" s="338"/>
      <c r="Y50" s="338"/>
      <c r="Z50" s="339"/>
    </row>
    <row r="51" spans="1:26" s="1" customFormat="1" x14ac:dyDescent="0.25">
      <c r="A51" s="340"/>
      <c r="B51" s="341"/>
      <c r="C51" s="342"/>
      <c r="D51" s="343"/>
      <c r="E51" s="99"/>
      <c r="F51" s="100"/>
      <c r="G51" s="100"/>
      <c r="H51" s="100"/>
      <c r="I51" s="101"/>
      <c r="J51" s="101"/>
      <c r="K51" s="344" t="s">
        <v>8</v>
      </c>
      <c r="L51" s="344"/>
      <c r="M51" s="344"/>
      <c r="N51" s="344"/>
      <c r="O51" s="344"/>
      <c r="P51" s="344"/>
      <c r="Q51" s="344"/>
      <c r="R51" s="344"/>
      <c r="S51" s="344"/>
      <c r="T51" s="344"/>
      <c r="U51" s="344"/>
      <c r="V51" s="344"/>
      <c r="W51" s="344"/>
      <c r="X51" s="344"/>
      <c r="Y51" s="344"/>
      <c r="Z51" s="345"/>
    </row>
  </sheetData>
  <mergeCells count="225">
    <mergeCell ref="C29:D29"/>
    <mergeCell ref="G29:H29"/>
    <mergeCell ref="K23:R23"/>
    <mergeCell ref="E21:F21"/>
    <mergeCell ref="K22:R22"/>
    <mergeCell ref="K24:R24"/>
    <mergeCell ref="I24:J24"/>
    <mergeCell ref="K21:R21"/>
    <mergeCell ref="A50:B50"/>
    <mergeCell ref="C50:D50"/>
    <mergeCell ref="K50:Z50"/>
    <mergeCell ref="A41:B41"/>
    <mergeCell ref="C41:D41"/>
    <mergeCell ref="E41:F41"/>
    <mergeCell ref="G41:H41"/>
    <mergeCell ref="I41:J41"/>
    <mergeCell ref="K41:R41"/>
    <mergeCell ref="S41:Z41"/>
    <mergeCell ref="S42:Z42"/>
    <mergeCell ref="A43:B43"/>
    <mergeCell ref="C43:D43"/>
    <mergeCell ref="E43:F43"/>
    <mergeCell ref="G43:H43"/>
    <mergeCell ref="I43:J43"/>
    <mergeCell ref="K43:R43"/>
    <mergeCell ref="S43:Z43"/>
    <mergeCell ref="A51:B51"/>
    <mergeCell ref="C51:D51"/>
    <mergeCell ref="K51:Z51"/>
    <mergeCell ref="S45:Z45"/>
    <mergeCell ref="A47:B47"/>
    <mergeCell ref="C47:D47"/>
    <mergeCell ref="A48:B48"/>
    <mergeCell ref="C48:D48"/>
    <mergeCell ref="A49:B49"/>
    <mergeCell ref="C49:D49"/>
    <mergeCell ref="A45:B45"/>
    <mergeCell ref="C45:D45"/>
    <mergeCell ref="E45:F45"/>
    <mergeCell ref="G45:H45"/>
    <mergeCell ref="I45:J45"/>
    <mergeCell ref="K45:R45"/>
    <mergeCell ref="A42:B42"/>
    <mergeCell ref="C42:D42"/>
    <mergeCell ref="E42:F42"/>
    <mergeCell ref="G42:H42"/>
    <mergeCell ref="I42:J42"/>
    <mergeCell ref="K42:R42"/>
    <mergeCell ref="S38:Z38"/>
    <mergeCell ref="K39:L39"/>
    <mergeCell ref="M39:R39"/>
    <mergeCell ref="S39:T39"/>
    <mergeCell ref="U39:Z39"/>
    <mergeCell ref="A40:B40"/>
    <mergeCell ref="C40:D40"/>
    <mergeCell ref="E40:F40"/>
    <mergeCell ref="G40:H40"/>
    <mergeCell ref="I40:J40"/>
    <mergeCell ref="A38:B38"/>
    <mergeCell ref="C38:D38"/>
    <mergeCell ref="E38:F38"/>
    <mergeCell ref="G38:H38"/>
    <mergeCell ref="I38:J38"/>
    <mergeCell ref="K38:R38"/>
    <mergeCell ref="K40:R40"/>
    <mergeCell ref="S40:Z40"/>
    <mergeCell ref="A35:B35"/>
    <mergeCell ref="C35:D35"/>
    <mergeCell ref="E35:F35"/>
    <mergeCell ref="G35:H35"/>
    <mergeCell ref="I35:J35"/>
    <mergeCell ref="K35:R35"/>
    <mergeCell ref="S35:Z35"/>
    <mergeCell ref="S36:Z36"/>
    <mergeCell ref="A37:B37"/>
    <mergeCell ref="C37:D37"/>
    <mergeCell ref="E37:F37"/>
    <mergeCell ref="G37:H37"/>
    <mergeCell ref="I37:J37"/>
    <mergeCell ref="K37:R37"/>
    <mergeCell ref="S37:Z37"/>
    <mergeCell ref="A36:B36"/>
    <mergeCell ref="C36:D36"/>
    <mergeCell ref="E36:F36"/>
    <mergeCell ref="G36:H36"/>
    <mergeCell ref="I36:J36"/>
    <mergeCell ref="K36:R36"/>
    <mergeCell ref="S32:Z32"/>
    <mergeCell ref="K33:L33"/>
    <mergeCell ref="M33:R33"/>
    <mergeCell ref="S33:T33"/>
    <mergeCell ref="U33:Z33"/>
    <mergeCell ref="A34:B34"/>
    <mergeCell ref="C34:D34"/>
    <mergeCell ref="E34:F34"/>
    <mergeCell ref="G34:H34"/>
    <mergeCell ref="I34:J34"/>
    <mergeCell ref="A32:B32"/>
    <mergeCell ref="C32:D32"/>
    <mergeCell ref="E32:F32"/>
    <mergeCell ref="G32:H32"/>
    <mergeCell ref="I32:J32"/>
    <mergeCell ref="K32:R32"/>
    <mergeCell ref="K34:R34"/>
    <mergeCell ref="S34:Z34"/>
    <mergeCell ref="A27:B27"/>
    <mergeCell ref="C27:D27"/>
    <mergeCell ref="E27:F27"/>
    <mergeCell ref="G27:H27"/>
    <mergeCell ref="I27:J27"/>
    <mergeCell ref="K27:R27"/>
    <mergeCell ref="S27:Z27"/>
    <mergeCell ref="S28:Z28"/>
    <mergeCell ref="A30:B30"/>
    <mergeCell ref="C30:D30"/>
    <mergeCell ref="E30:F30"/>
    <mergeCell ref="G30:H30"/>
    <mergeCell ref="I30:J30"/>
    <mergeCell ref="K30:R30"/>
    <mergeCell ref="S30:Z30"/>
    <mergeCell ref="A28:B28"/>
    <mergeCell ref="C28:D28"/>
    <mergeCell ref="E28:F28"/>
    <mergeCell ref="G28:H28"/>
    <mergeCell ref="I28:J28"/>
    <mergeCell ref="K28:R28"/>
    <mergeCell ref="K29:R29"/>
    <mergeCell ref="S29:Z29"/>
    <mergeCell ref="E29:F29"/>
    <mergeCell ref="K25:L25"/>
    <mergeCell ref="M25:R25"/>
    <mergeCell ref="S25:T25"/>
    <mergeCell ref="U25:Z25"/>
    <mergeCell ref="A26:B26"/>
    <mergeCell ref="C26:D26"/>
    <mergeCell ref="E26:F26"/>
    <mergeCell ref="G26:H26"/>
    <mergeCell ref="I26:J26"/>
    <mergeCell ref="K26:R26"/>
    <mergeCell ref="S26:Z26"/>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4:B14"/>
    <mergeCell ref="C14:D14"/>
    <mergeCell ref="E14:F14"/>
    <mergeCell ref="G14:H14"/>
    <mergeCell ref="I14:J14"/>
    <mergeCell ref="K14:R14"/>
    <mergeCell ref="S14:Z14"/>
    <mergeCell ref="A13:B13"/>
    <mergeCell ref="C13:D13"/>
    <mergeCell ref="E13:F13"/>
    <mergeCell ref="G13:H13"/>
    <mergeCell ref="I13:J13"/>
    <mergeCell ref="K13:R13"/>
    <mergeCell ref="S10:T10"/>
    <mergeCell ref="U10:Z10"/>
    <mergeCell ref="A11:B11"/>
    <mergeCell ref="C11:D11"/>
    <mergeCell ref="E11:F11"/>
    <mergeCell ref="G11:H11"/>
    <mergeCell ref="I11:J11"/>
    <mergeCell ref="K11:R11"/>
    <mergeCell ref="S13:Z13"/>
    <mergeCell ref="K31:R31"/>
    <mergeCell ref="S44:Z44"/>
    <mergeCell ref="K44:R44"/>
    <mergeCell ref="I44:J4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s>
  <phoneticPr fontId="1" type="noConversion"/>
  <conditionalFormatting sqref="A10 C10 E10 G10 K10 S10 A16 C16 E16 G16 K16 S16 A25 C25 E25 G25 K25 S25 A33 C33 E33 G33 K33 S33 A39 C39 E39 G39 K39 S39 A46 C46">
    <cfRule type="expression" dxfId="219" priority="3">
      <formula>MONTH(A10)&lt;&gt;MONTH($A$1)</formula>
    </cfRule>
    <cfRule type="expression" dxfId="218" priority="4">
      <formula>OR(WEEKDAY(A10,1)=1,WEEKDAY(A10,1)=7)</formula>
    </cfRule>
  </conditionalFormatting>
  <conditionalFormatting sqref="I10 I16 I25 I33 I39">
    <cfRule type="expression" dxfId="217" priority="1">
      <formula>MONTH(I10)&lt;&gt;MONTH($A$1)</formula>
    </cfRule>
    <cfRule type="expression" dxfId="216" priority="2">
      <formula>OR(WEEKDAY(I10,1)=1,WEEKDAY(I10,1)=7)</formula>
    </cfRule>
  </conditionalFormatting>
  <hyperlinks>
    <hyperlink ref="K51" r:id="rId1" xr:uid="{4F800E7A-FBD6-45D9-8E74-C0B315FD2291}"/>
    <hyperlink ref="K50:Z50" r:id="rId2" display="Calendar Templates by Vertex42" xr:uid="{7B3F0D8E-2F12-41D1-A6C2-D0DE74FDACDC}"/>
    <hyperlink ref="K51:Z51" r:id="rId3" display="https://www.vertex42.com/calendars/" xr:uid="{8DF44B34-C007-4537-83A1-01F2BA4F57F4}"/>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09B75-AFB4-4FAB-B3B2-C2B374F90928}">
  <sheetPr>
    <pageSetUpPr fitToPage="1"/>
  </sheetPr>
  <dimension ref="A1:AA45"/>
  <sheetViews>
    <sheetView topLeftCell="A24" zoomScale="120" zoomScaleNormal="120" workbookViewId="0">
      <selection activeCell="I42" sqref="I42"/>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161">
        <v>43922</v>
      </c>
      <c r="B1" s="161"/>
      <c r="C1" s="161"/>
      <c r="D1" s="161"/>
      <c r="E1" s="161"/>
      <c r="F1" s="161"/>
      <c r="G1" s="161"/>
      <c r="H1" s="161"/>
      <c r="I1" s="58"/>
      <c r="J1" s="58"/>
      <c r="K1" s="162">
        <f>DATE(YEAR(A1),MONTH(A1)-1,1)</f>
        <v>43891</v>
      </c>
      <c r="L1" s="162"/>
      <c r="M1" s="162"/>
      <c r="N1" s="162"/>
      <c r="O1" s="162"/>
      <c r="P1" s="162"/>
      <c r="Q1" s="162"/>
      <c r="S1" s="162">
        <f>DATE(YEAR(A1),MONTH(A1)+1,1)</f>
        <v>43952</v>
      </c>
      <c r="T1" s="162"/>
      <c r="U1" s="162"/>
      <c r="V1" s="162"/>
      <c r="W1" s="162"/>
      <c r="X1" s="162"/>
      <c r="Y1" s="162"/>
      <c r="Z1" s="67"/>
    </row>
    <row r="2" spans="1:27" s="3" customFormat="1" ht="11.25" customHeight="1" x14ac:dyDescent="0.3">
      <c r="A2" s="161"/>
      <c r="B2" s="161"/>
      <c r="C2" s="161"/>
      <c r="D2" s="161"/>
      <c r="E2" s="161"/>
      <c r="F2" s="161"/>
      <c r="G2" s="161"/>
      <c r="H2" s="161"/>
      <c r="I2" s="58"/>
      <c r="J2" s="58"/>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c r="Z2" s="67"/>
    </row>
    <row r="3" spans="1:27" s="4" customFormat="1" ht="9" customHeight="1" x14ac:dyDescent="0.2">
      <c r="A3" s="161"/>
      <c r="B3" s="161"/>
      <c r="C3" s="161"/>
      <c r="D3" s="161"/>
      <c r="E3" s="161"/>
      <c r="F3" s="161"/>
      <c r="G3" s="161"/>
      <c r="H3" s="161"/>
      <c r="I3" s="58"/>
      <c r="J3" s="58"/>
      <c r="K3" s="36" t="str">
        <f t="shared" ref="K3:Q8" si="0">IF(MONTH($K$1)&lt;&gt;MONTH($K$1-(WEEKDAY($K$1,1)-(start_day-1))-IF((WEEKDAY($K$1,1)-(start_day-1))&lt;=0,7,0)+(ROW(K3)-ROW($K$3))*7+(COLUMN(K3)-COLUMN($K$3)+1)),"",$K$1-(WEEKDAY($K$1,1)-(start_day-1))-IF((WEEKDAY($K$1,1)-(start_day-1))&lt;=0,7,0)+(ROW(K3)-ROW($K$3))*7+(COLUMN(K3)-COLUMN($K$3)+1))</f>
        <v/>
      </c>
      <c r="L3" s="36" t="str">
        <f t="shared" si="0"/>
        <v/>
      </c>
      <c r="M3" s="36" t="str">
        <f t="shared" si="0"/>
        <v/>
      </c>
      <c r="N3" s="36" t="str">
        <f t="shared" si="0"/>
        <v/>
      </c>
      <c r="O3" s="36" t="str">
        <f t="shared" si="0"/>
        <v/>
      </c>
      <c r="P3" s="36" t="str">
        <f t="shared" si="0"/>
        <v/>
      </c>
      <c r="Q3" s="36">
        <f t="shared" si="0"/>
        <v>43891</v>
      </c>
      <c r="R3" s="3"/>
      <c r="S3" s="36" t="str">
        <f t="shared" ref="S3:Y8" si="1">IF(MONTH($S$1)&lt;&gt;MONTH($S$1-(WEEKDAY($S$1,1)-(start_day-1))-IF((WEEKDAY($S$1,1)-(start_day-1))&lt;=0,7,0)+(ROW(S3)-ROW($S$3))*7+(COLUMN(S3)-COLUMN($S$3)+1)),"",$S$1-(WEEKDAY($S$1,1)-(start_day-1))-IF((WEEKDAY($S$1,1)-(start_day-1))&lt;=0,7,0)+(ROW(S3)-ROW($S$3))*7+(COLUMN(S3)-COLUMN($S$3)+1))</f>
        <v/>
      </c>
      <c r="T3" s="36" t="str">
        <f t="shared" si="1"/>
        <v/>
      </c>
      <c r="U3" s="36" t="str">
        <f t="shared" si="1"/>
        <v/>
      </c>
      <c r="V3" s="36" t="str">
        <f t="shared" si="1"/>
        <v/>
      </c>
      <c r="W3" s="36">
        <f t="shared" si="1"/>
        <v>43952</v>
      </c>
      <c r="X3" s="36">
        <f t="shared" si="1"/>
        <v>43953</v>
      </c>
      <c r="Y3" s="36">
        <f t="shared" si="1"/>
        <v>43954</v>
      </c>
      <c r="Z3" s="68"/>
    </row>
    <row r="4" spans="1:27" s="4" customFormat="1" ht="9" customHeight="1" x14ac:dyDescent="0.2">
      <c r="A4" s="161"/>
      <c r="B4" s="161"/>
      <c r="C4" s="161"/>
      <c r="D4" s="161"/>
      <c r="E4" s="161"/>
      <c r="F4" s="161"/>
      <c r="G4" s="161"/>
      <c r="H4" s="161"/>
      <c r="I4" s="58"/>
      <c r="J4" s="58"/>
      <c r="K4" s="36">
        <f t="shared" si="0"/>
        <v>43892</v>
      </c>
      <c r="L4" s="36">
        <f t="shared" si="0"/>
        <v>43893</v>
      </c>
      <c r="M4" s="36">
        <f t="shared" si="0"/>
        <v>43894</v>
      </c>
      <c r="N4" s="36">
        <f t="shared" si="0"/>
        <v>43895</v>
      </c>
      <c r="O4" s="36">
        <f t="shared" si="0"/>
        <v>43896</v>
      </c>
      <c r="P4" s="36">
        <f t="shared" si="0"/>
        <v>43897</v>
      </c>
      <c r="Q4" s="36">
        <f t="shared" si="0"/>
        <v>43898</v>
      </c>
      <c r="R4" s="3"/>
      <c r="S4" s="36">
        <f t="shared" si="1"/>
        <v>43955</v>
      </c>
      <c r="T4" s="36">
        <f t="shared" si="1"/>
        <v>43956</v>
      </c>
      <c r="U4" s="36">
        <f t="shared" si="1"/>
        <v>43957</v>
      </c>
      <c r="V4" s="36">
        <f t="shared" si="1"/>
        <v>43958</v>
      </c>
      <c r="W4" s="36">
        <f t="shared" si="1"/>
        <v>43959</v>
      </c>
      <c r="X4" s="36">
        <f t="shared" si="1"/>
        <v>43960</v>
      </c>
      <c r="Y4" s="36">
        <f t="shared" si="1"/>
        <v>43961</v>
      </c>
      <c r="Z4" s="68"/>
    </row>
    <row r="5" spans="1:27" s="4" customFormat="1" ht="9" customHeight="1" x14ac:dyDescent="0.2">
      <c r="A5" s="161"/>
      <c r="B5" s="161"/>
      <c r="C5" s="161"/>
      <c r="D5" s="161"/>
      <c r="E5" s="161"/>
      <c r="F5" s="161"/>
      <c r="G5" s="161"/>
      <c r="H5" s="161"/>
      <c r="I5" s="58"/>
      <c r="J5" s="58"/>
      <c r="K5" s="36">
        <f t="shared" si="0"/>
        <v>43899</v>
      </c>
      <c r="L5" s="36">
        <f t="shared" si="0"/>
        <v>43900</v>
      </c>
      <c r="M5" s="36">
        <f t="shared" si="0"/>
        <v>43901</v>
      </c>
      <c r="N5" s="36">
        <f t="shared" si="0"/>
        <v>43902</v>
      </c>
      <c r="O5" s="36">
        <f t="shared" si="0"/>
        <v>43903</v>
      </c>
      <c r="P5" s="36">
        <f t="shared" si="0"/>
        <v>43904</v>
      </c>
      <c r="Q5" s="36">
        <f t="shared" si="0"/>
        <v>43905</v>
      </c>
      <c r="R5" s="3"/>
      <c r="S5" s="36">
        <f t="shared" si="1"/>
        <v>43962</v>
      </c>
      <c r="T5" s="36">
        <f t="shared" si="1"/>
        <v>43963</v>
      </c>
      <c r="U5" s="36">
        <f t="shared" si="1"/>
        <v>43964</v>
      </c>
      <c r="V5" s="36">
        <f t="shared" si="1"/>
        <v>43965</v>
      </c>
      <c r="W5" s="36">
        <f t="shared" si="1"/>
        <v>43966</v>
      </c>
      <c r="X5" s="36">
        <f t="shared" si="1"/>
        <v>43967</v>
      </c>
      <c r="Y5" s="36">
        <f t="shared" si="1"/>
        <v>43968</v>
      </c>
      <c r="Z5" s="68"/>
    </row>
    <row r="6" spans="1:27" s="4" customFormat="1" ht="9" customHeight="1" x14ac:dyDescent="0.2">
      <c r="A6" s="161"/>
      <c r="B6" s="161"/>
      <c r="C6" s="161"/>
      <c r="D6" s="161"/>
      <c r="E6" s="161"/>
      <c r="F6" s="161"/>
      <c r="G6" s="161"/>
      <c r="H6" s="161"/>
      <c r="I6" s="58"/>
      <c r="J6" s="58"/>
      <c r="K6" s="36">
        <f t="shared" si="0"/>
        <v>43906</v>
      </c>
      <c r="L6" s="36">
        <f t="shared" si="0"/>
        <v>43907</v>
      </c>
      <c r="M6" s="36">
        <f t="shared" si="0"/>
        <v>43908</v>
      </c>
      <c r="N6" s="36">
        <f t="shared" si="0"/>
        <v>43909</v>
      </c>
      <c r="O6" s="36">
        <f t="shared" si="0"/>
        <v>43910</v>
      </c>
      <c r="P6" s="36">
        <f t="shared" si="0"/>
        <v>43911</v>
      </c>
      <c r="Q6" s="36">
        <f t="shared" si="0"/>
        <v>43912</v>
      </c>
      <c r="R6" s="3"/>
      <c r="S6" s="36">
        <f t="shared" si="1"/>
        <v>43969</v>
      </c>
      <c r="T6" s="36">
        <f t="shared" si="1"/>
        <v>43970</v>
      </c>
      <c r="U6" s="36">
        <f t="shared" si="1"/>
        <v>43971</v>
      </c>
      <c r="V6" s="36">
        <f t="shared" si="1"/>
        <v>43972</v>
      </c>
      <c r="W6" s="36">
        <f t="shared" si="1"/>
        <v>43973</v>
      </c>
      <c r="X6" s="36">
        <f t="shared" si="1"/>
        <v>43974</v>
      </c>
      <c r="Y6" s="36">
        <f t="shared" si="1"/>
        <v>43975</v>
      </c>
      <c r="Z6" s="68"/>
    </row>
    <row r="7" spans="1:27" s="4" customFormat="1" ht="9" customHeight="1" x14ac:dyDescent="0.2">
      <c r="A7" s="161"/>
      <c r="B7" s="161"/>
      <c r="C7" s="161"/>
      <c r="D7" s="161"/>
      <c r="E7" s="161"/>
      <c r="F7" s="161"/>
      <c r="G7" s="161"/>
      <c r="H7" s="161"/>
      <c r="I7" s="58"/>
      <c r="J7" s="58"/>
      <c r="K7" s="36">
        <f t="shared" si="0"/>
        <v>43913</v>
      </c>
      <c r="L7" s="36">
        <f t="shared" si="0"/>
        <v>43914</v>
      </c>
      <c r="M7" s="36">
        <f t="shared" si="0"/>
        <v>43915</v>
      </c>
      <c r="N7" s="36">
        <f t="shared" si="0"/>
        <v>43916</v>
      </c>
      <c r="O7" s="36">
        <f t="shared" si="0"/>
        <v>43917</v>
      </c>
      <c r="P7" s="36">
        <f t="shared" si="0"/>
        <v>43918</v>
      </c>
      <c r="Q7" s="36">
        <f t="shared" si="0"/>
        <v>43919</v>
      </c>
      <c r="R7" s="3"/>
      <c r="S7" s="36">
        <f t="shared" si="1"/>
        <v>43976</v>
      </c>
      <c r="T7" s="36">
        <f t="shared" si="1"/>
        <v>43977</v>
      </c>
      <c r="U7" s="36">
        <f t="shared" si="1"/>
        <v>43978</v>
      </c>
      <c r="V7" s="36">
        <f t="shared" si="1"/>
        <v>43979</v>
      </c>
      <c r="W7" s="36">
        <f t="shared" si="1"/>
        <v>43980</v>
      </c>
      <c r="X7" s="36">
        <f t="shared" si="1"/>
        <v>43981</v>
      </c>
      <c r="Y7" s="36">
        <f t="shared" si="1"/>
        <v>43982</v>
      </c>
      <c r="Z7" s="68"/>
    </row>
    <row r="8" spans="1:27" s="5" customFormat="1" ht="9" customHeight="1" x14ac:dyDescent="0.25">
      <c r="A8" s="56"/>
      <c r="B8" s="56"/>
      <c r="C8" s="56"/>
      <c r="D8" s="56"/>
      <c r="E8" s="56"/>
      <c r="F8" s="56"/>
      <c r="G8" s="56"/>
      <c r="H8" s="56"/>
      <c r="I8" s="57"/>
      <c r="J8" s="57"/>
      <c r="K8" s="36">
        <f t="shared" si="0"/>
        <v>43920</v>
      </c>
      <c r="L8" s="36">
        <f t="shared" si="0"/>
        <v>43921</v>
      </c>
      <c r="M8" s="36" t="str">
        <f t="shared" si="0"/>
        <v/>
      </c>
      <c r="N8" s="36" t="str">
        <f t="shared" si="0"/>
        <v/>
      </c>
      <c r="O8" s="36" t="str">
        <f t="shared" si="0"/>
        <v/>
      </c>
      <c r="P8" s="36" t="str">
        <f t="shared" si="0"/>
        <v/>
      </c>
      <c r="Q8" s="36" t="str">
        <f t="shared" si="0"/>
        <v/>
      </c>
      <c r="R8" s="37"/>
      <c r="S8" s="36" t="str">
        <f t="shared" si="1"/>
        <v/>
      </c>
      <c r="T8" s="36" t="str">
        <f t="shared" si="1"/>
        <v/>
      </c>
      <c r="U8" s="36" t="str">
        <f t="shared" si="1"/>
        <v/>
      </c>
      <c r="V8" s="36" t="str">
        <f t="shared" si="1"/>
        <v/>
      </c>
      <c r="W8" s="36" t="str">
        <f t="shared" si="1"/>
        <v/>
      </c>
      <c r="X8" s="36" t="str">
        <f t="shared" si="1"/>
        <v/>
      </c>
      <c r="Y8" s="36" t="str">
        <f t="shared" si="1"/>
        <v/>
      </c>
      <c r="Z8" s="61"/>
    </row>
    <row r="9" spans="1:27" s="1" customFormat="1" ht="21" customHeight="1" x14ac:dyDescent="0.25">
      <c r="A9" s="163">
        <f>A10</f>
        <v>43920</v>
      </c>
      <c r="B9" s="164"/>
      <c r="C9" s="164">
        <f>C10</f>
        <v>43921</v>
      </c>
      <c r="D9" s="164"/>
      <c r="E9" s="164">
        <f>E10</f>
        <v>43922</v>
      </c>
      <c r="F9" s="164"/>
      <c r="G9" s="164">
        <f>G10</f>
        <v>43923</v>
      </c>
      <c r="H9" s="164"/>
      <c r="I9" s="164">
        <f>I10</f>
        <v>43924</v>
      </c>
      <c r="J9" s="164"/>
      <c r="K9" s="164">
        <f>K10</f>
        <v>43925</v>
      </c>
      <c r="L9" s="164"/>
      <c r="M9" s="164"/>
      <c r="N9" s="164"/>
      <c r="O9" s="164"/>
      <c r="P9" s="164"/>
      <c r="Q9" s="164"/>
      <c r="R9" s="164"/>
      <c r="S9" s="164">
        <f>S10</f>
        <v>43926</v>
      </c>
      <c r="T9" s="164"/>
      <c r="U9" s="164"/>
      <c r="V9" s="164"/>
      <c r="W9" s="164"/>
      <c r="X9" s="164"/>
      <c r="Y9" s="164"/>
      <c r="Z9" s="165"/>
    </row>
    <row r="10" spans="1:27" s="1" customFormat="1" ht="18.5" x14ac:dyDescent="0.25">
      <c r="A10" s="28">
        <f>$A$1-(WEEKDAY($A$1,1)-(start_day-1))-IF((WEEKDAY($A$1,1)-(start_day-1))&lt;=0,7,0)+1</f>
        <v>43920</v>
      </c>
      <c r="B10" s="29"/>
      <c r="C10" s="48">
        <f>A10+1</f>
        <v>43921</v>
      </c>
      <c r="D10" s="49"/>
      <c r="E10" s="48">
        <f>C10+1</f>
        <v>43922</v>
      </c>
      <c r="F10" s="49"/>
      <c r="G10" s="48">
        <f>E10+1</f>
        <v>43923</v>
      </c>
      <c r="H10" s="49"/>
      <c r="I10" s="48">
        <f>G10+1</f>
        <v>43924</v>
      </c>
      <c r="J10" s="49"/>
      <c r="K10" s="172">
        <f>I10+1</f>
        <v>43925</v>
      </c>
      <c r="L10" s="173"/>
      <c r="M10" s="174"/>
      <c r="N10" s="174"/>
      <c r="O10" s="174"/>
      <c r="P10" s="174"/>
      <c r="Q10" s="174"/>
      <c r="R10" s="175"/>
      <c r="S10" s="176">
        <f>K10+1</f>
        <v>43926</v>
      </c>
      <c r="T10" s="177"/>
      <c r="U10" s="178"/>
      <c r="V10" s="178"/>
      <c r="W10" s="178"/>
      <c r="X10" s="178"/>
      <c r="Y10" s="178"/>
      <c r="Z10" s="179"/>
    </row>
    <row r="11" spans="1:27" s="1" customFormat="1" x14ac:dyDescent="0.25">
      <c r="A11" s="166"/>
      <c r="B11" s="167"/>
      <c r="C11" s="169"/>
      <c r="D11" s="170"/>
      <c r="E11" s="186" t="s">
        <v>84</v>
      </c>
      <c r="F11" s="188"/>
      <c r="G11" s="186" t="s">
        <v>84</v>
      </c>
      <c r="H11" s="188"/>
      <c r="I11" s="186" t="s">
        <v>84</v>
      </c>
      <c r="J11" s="188"/>
      <c r="K11" s="186" t="s">
        <v>84</v>
      </c>
      <c r="L11" s="187"/>
      <c r="M11" s="187"/>
      <c r="N11" s="187"/>
      <c r="O11" s="187"/>
      <c r="P11" s="187"/>
      <c r="Q11" s="187"/>
      <c r="R11" s="188"/>
      <c r="S11" s="166"/>
      <c r="T11" s="167"/>
      <c r="U11" s="167"/>
      <c r="V11" s="167"/>
      <c r="W11" s="167"/>
      <c r="X11" s="167"/>
      <c r="Y11" s="167"/>
      <c r="Z11" s="168"/>
    </row>
    <row r="12" spans="1:27" s="1" customFormat="1" x14ac:dyDescent="0.25">
      <c r="A12" s="166"/>
      <c r="B12" s="167"/>
      <c r="C12" s="169"/>
      <c r="D12" s="170"/>
      <c r="E12" s="186"/>
      <c r="F12" s="188"/>
      <c r="G12" s="186" t="s">
        <v>26</v>
      </c>
      <c r="H12" s="188"/>
      <c r="I12" s="186"/>
      <c r="J12" s="188"/>
      <c r="K12" s="186"/>
      <c r="L12" s="187"/>
      <c r="M12" s="187"/>
      <c r="N12" s="187"/>
      <c r="O12" s="187"/>
      <c r="P12" s="187"/>
      <c r="Q12" s="187"/>
      <c r="R12" s="188"/>
      <c r="S12" s="166"/>
      <c r="T12" s="167"/>
      <c r="U12" s="167"/>
      <c r="V12" s="167"/>
      <c r="W12" s="167"/>
      <c r="X12" s="167"/>
      <c r="Y12" s="167"/>
      <c r="Z12" s="168"/>
    </row>
    <row r="13" spans="1:27" s="1" customFormat="1" x14ac:dyDescent="0.25">
      <c r="A13" s="166"/>
      <c r="B13" s="167"/>
      <c r="C13" s="169"/>
      <c r="D13" s="170"/>
      <c r="E13" s="169"/>
      <c r="F13" s="170"/>
      <c r="G13" s="186"/>
      <c r="H13" s="188"/>
      <c r="I13" s="186"/>
      <c r="J13" s="188"/>
      <c r="K13" s="186"/>
      <c r="L13" s="187"/>
      <c r="M13" s="187"/>
      <c r="N13" s="187"/>
      <c r="O13" s="187"/>
      <c r="P13" s="187"/>
      <c r="Q13" s="187"/>
      <c r="R13" s="188"/>
      <c r="S13" s="166"/>
      <c r="T13" s="167"/>
      <c r="U13" s="167"/>
      <c r="V13" s="167"/>
      <c r="W13" s="167"/>
      <c r="X13" s="167"/>
      <c r="Y13" s="167"/>
      <c r="Z13" s="168"/>
    </row>
    <row r="14" spans="1:27" s="1" customFormat="1" x14ac:dyDescent="0.25">
      <c r="A14" s="166"/>
      <c r="B14" s="167"/>
      <c r="C14" s="169"/>
      <c r="D14" s="170"/>
      <c r="E14" s="169"/>
      <c r="F14" s="170"/>
      <c r="G14" s="186"/>
      <c r="H14" s="188"/>
      <c r="I14" s="186"/>
      <c r="J14" s="188"/>
      <c r="K14" s="186"/>
      <c r="L14" s="187"/>
      <c r="M14" s="187"/>
      <c r="N14" s="187"/>
      <c r="O14" s="187"/>
      <c r="P14" s="187"/>
      <c r="Q14" s="187"/>
      <c r="R14" s="188"/>
      <c r="S14" s="166"/>
      <c r="T14" s="167"/>
      <c r="U14" s="167"/>
      <c r="V14" s="167"/>
      <c r="W14" s="167"/>
      <c r="X14" s="167"/>
      <c r="Y14" s="167"/>
      <c r="Z14" s="168"/>
    </row>
    <row r="15" spans="1:27" s="2" customFormat="1" ht="13.25" customHeight="1" x14ac:dyDescent="0.25">
      <c r="A15" s="180"/>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182"/>
      <c r="AA15" s="1"/>
    </row>
    <row r="16" spans="1:27" s="1" customFormat="1" ht="18.5" x14ac:dyDescent="0.25">
      <c r="A16" s="28">
        <f>S10+1</f>
        <v>43927</v>
      </c>
      <c r="B16" s="29"/>
      <c r="C16" s="48">
        <f>A16+1</f>
        <v>43928</v>
      </c>
      <c r="D16" s="49"/>
      <c r="E16" s="48">
        <f>C16+1</f>
        <v>43929</v>
      </c>
      <c r="F16" s="49"/>
      <c r="G16" s="48">
        <f>E16+1</f>
        <v>43930</v>
      </c>
      <c r="H16" s="49"/>
      <c r="I16" s="48">
        <f>G16+1</f>
        <v>43931</v>
      </c>
      <c r="J16" s="49"/>
      <c r="K16" s="172">
        <f>I16+1</f>
        <v>43932</v>
      </c>
      <c r="L16" s="173"/>
      <c r="M16" s="174"/>
      <c r="N16" s="174"/>
      <c r="O16" s="174"/>
      <c r="P16" s="174"/>
      <c r="Q16" s="174"/>
      <c r="R16" s="175"/>
      <c r="S16" s="176">
        <f>K16+1</f>
        <v>43933</v>
      </c>
      <c r="T16" s="177"/>
      <c r="U16" s="178"/>
      <c r="V16" s="178"/>
      <c r="W16" s="178"/>
      <c r="X16" s="178"/>
      <c r="Y16" s="178"/>
      <c r="Z16" s="179"/>
    </row>
    <row r="17" spans="1:27" s="1" customFormat="1" x14ac:dyDescent="0.25">
      <c r="A17" s="166"/>
      <c r="B17" s="167"/>
      <c r="C17" s="186" t="s">
        <v>85</v>
      </c>
      <c r="D17" s="188"/>
      <c r="E17" s="169"/>
      <c r="F17" s="170"/>
      <c r="G17" s="169"/>
      <c r="H17" s="170"/>
      <c r="I17" s="169"/>
      <c r="J17" s="170"/>
      <c r="K17" s="169"/>
      <c r="L17" s="171"/>
      <c r="M17" s="171"/>
      <c r="N17" s="171"/>
      <c r="O17" s="171"/>
      <c r="P17" s="171"/>
      <c r="Q17" s="171"/>
      <c r="R17" s="170"/>
      <c r="S17" s="166"/>
      <c r="T17" s="167"/>
      <c r="U17" s="167"/>
      <c r="V17" s="167"/>
      <c r="W17" s="167"/>
      <c r="X17" s="167"/>
      <c r="Y17" s="167"/>
      <c r="Z17" s="168"/>
    </row>
    <row r="18" spans="1:27" s="1" customFormat="1" x14ac:dyDescent="0.25">
      <c r="A18" s="166"/>
      <c r="B18" s="167"/>
      <c r="C18" s="169"/>
      <c r="D18" s="170"/>
      <c r="E18" s="169"/>
      <c r="F18" s="170"/>
      <c r="G18" s="169"/>
      <c r="H18" s="170"/>
      <c r="I18" s="169"/>
      <c r="J18" s="170"/>
      <c r="K18" s="169"/>
      <c r="L18" s="171"/>
      <c r="M18" s="171"/>
      <c r="N18" s="171"/>
      <c r="O18" s="171"/>
      <c r="P18" s="171"/>
      <c r="Q18" s="171"/>
      <c r="R18" s="170"/>
      <c r="S18" s="166"/>
      <c r="T18" s="167"/>
      <c r="U18" s="167"/>
      <c r="V18" s="167"/>
      <c r="W18" s="167"/>
      <c r="X18" s="167"/>
      <c r="Y18" s="167"/>
      <c r="Z18" s="168"/>
    </row>
    <row r="19" spans="1:27" s="1" customFormat="1" x14ac:dyDescent="0.25">
      <c r="A19" s="166"/>
      <c r="B19" s="167"/>
      <c r="C19" s="169"/>
      <c r="D19" s="170"/>
      <c r="E19" s="169"/>
      <c r="F19" s="170"/>
      <c r="G19" s="169"/>
      <c r="H19" s="170"/>
      <c r="I19" s="169"/>
      <c r="J19" s="170"/>
      <c r="K19" s="169"/>
      <c r="L19" s="171"/>
      <c r="M19" s="171"/>
      <c r="N19" s="171"/>
      <c r="O19" s="171"/>
      <c r="P19" s="171"/>
      <c r="Q19" s="171"/>
      <c r="R19" s="170"/>
      <c r="S19" s="166"/>
      <c r="T19" s="167"/>
      <c r="U19" s="167"/>
      <c r="V19" s="167"/>
      <c r="W19" s="167"/>
      <c r="X19" s="167"/>
      <c r="Y19" s="167"/>
      <c r="Z19" s="168"/>
    </row>
    <row r="20" spans="1:27" s="1" customFormat="1" x14ac:dyDescent="0.25">
      <c r="A20" s="166"/>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168"/>
    </row>
    <row r="21" spans="1:27" s="2" customFormat="1" ht="13.25" customHeight="1" x14ac:dyDescent="0.25">
      <c r="A21" s="180"/>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182"/>
      <c r="AA21" s="1"/>
    </row>
    <row r="22" spans="1:27" s="1" customFormat="1" ht="18.5" x14ac:dyDescent="0.25">
      <c r="A22" s="28">
        <f>S16+1</f>
        <v>43934</v>
      </c>
      <c r="B22" s="29"/>
      <c r="C22" s="48">
        <f>A22+1</f>
        <v>43935</v>
      </c>
      <c r="D22" s="49"/>
      <c r="E22" s="48">
        <f>C22+1</f>
        <v>43936</v>
      </c>
      <c r="F22" s="49"/>
      <c r="G22" s="48">
        <f>E22+1</f>
        <v>43937</v>
      </c>
      <c r="H22" s="49"/>
      <c r="I22" s="48">
        <f>G22+1</f>
        <v>43938</v>
      </c>
      <c r="J22" s="49"/>
      <c r="K22" s="172">
        <f>I22+1</f>
        <v>43939</v>
      </c>
      <c r="L22" s="173"/>
      <c r="M22" s="174"/>
      <c r="N22" s="174"/>
      <c r="O22" s="174"/>
      <c r="P22" s="174"/>
      <c r="Q22" s="174"/>
      <c r="R22" s="175"/>
      <c r="S22" s="176">
        <f>K22+1</f>
        <v>43940</v>
      </c>
      <c r="T22" s="177"/>
      <c r="U22" s="178"/>
      <c r="V22" s="178"/>
      <c r="W22" s="178"/>
      <c r="X22" s="178"/>
      <c r="Y22" s="178"/>
      <c r="Z22" s="179"/>
    </row>
    <row r="23" spans="1:27" s="1" customFormat="1" x14ac:dyDescent="0.25">
      <c r="A23" s="166"/>
      <c r="B23" s="167"/>
      <c r="C23" s="169"/>
      <c r="D23" s="170"/>
      <c r="E23" s="186" t="s">
        <v>94</v>
      </c>
      <c r="F23" s="188"/>
      <c r="G23" s="186" t="s">
        <v>164</v>
      </c>
      <c r="H23" s="188"/>
      <c r="I23" s="186" t="s">
        <v>93</v>
      </c>
      <c r="J23" s="188"/>
      <c r="K23" s="186" t="s">
        <v>86</v>
      </c>
      <c r="L23" s="187"/>
      <c r="M23" s="187"/>
      <c r="N23" s="187"/>
      <c r="O23" s="187"/>
      <c r="P23" s="187"/>
      <c r="Q23" s="187"/>
      <c r="R23" s="188"/>
      <c r="S23" s="193" t="s">
        <v>86</v>
      </c>
      <c r="T23" s="194"/>
      <c r="U23" s="194"/>
      <c r="V23" s="194"/>
      <c r="W23" s="194"/>
      <c r="X23" s="194"/>
      <c r="Y23" s="194"/>
      <c r="Z23" s="195"/>
    </row>
    <row r="24" spans="1:27" s="1" customFormat="1" x14ac:dyDescent="0.25">
      <c r="A24" s="166"/>
      <c r="B24" s="167"/>
      <c r="C24" s="169"/>
      <c r="D24" s="170"/>
      <c r="E24" s="196"/>
      <c r="F24" s="197"/>
      <c r="G24" s="169"/>
      <c r="H24" s="170"/>
      <c r="I24" s="169" t="s">
        <v>161</v>
      </c>
      <c r="J24" s="170"/>
      <c r="K24" s="186" t="s">
        <v>95</v>
      </c>
      <c r="L24" s="187"/>
      <c r="M24" s="187"/>
      <c r="N24" s="187"/>
      <c r="O24" s="187"/>
      <c r="P24" s="187"/>
      <c r="Q24" s="187"/>
      <c r="R24" s="188"/>
      <c r="S24" s="166"/>
      <c r="T24" s="167"/>
      <c r="U24" s="167"/>
      <c r="V24" s="167"/>
      <c r="W24" s="167"/>
      <c r="X24" s="167"/>
      <c r="Y24" s="167"/>
      <c r="Z24" s="168"/>
    </row>
    <row r="25" spans="1:27" s="1" customFormat="1" x14ac:dyDescent="0.25">
      <c r="A25" s="166"/>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168"/>
    </row>
    <row r="26" spans="1:27" s="1" customFormat="1" x14ac:dyDescent="0.25">
      <c r="A26" s="166"/>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168"/>
    </row>
    <row r="27" spans="1:27" s="2" customFormat="1" x14ac:dyDescent="0.25">
      <c r="A27" s="180"/>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182"/>
      <c r="AA27" s="1"/>
    </row>
    <row r="28" spans="1:27" s="1" customFormat="1" ht="18.5" x14ac:dyDescent="0.25">
      <c r="A28" s="28">
        <f>S22+1</f>
        <v>43941</v>
      </c>
      <c r="B28" s="29"/>
      <c r="C28" s="48">
        <f>A28+1</f>
        <v>43942</v>
      </c>
      <c r="D28" s="49"/>
      <c r="E28" s="48">
        <f>C28+1</f>
        <v>43943</v>
      </c>
      <c r="F28" s="49"/>
      <c r="G28" s="48">
        <f>E28+1</f>
        <v>43944</v>
      </c>
      <c r="H28" s="49"/>
      <c r="I28" s="48">
        <f>G28+1</f>
        <v>43945</v>
      </c>
      <c r="J28" s="49"/>
      <c r="K28" s="172">
        <f>I28+1</f>
        <v>43946</v>
      </c>
      <c r="L28" s="173"/>
      <c r="M28" s="174"/>
      <c r="N28" s="174"/>
      <c r="O28" s="174"/>
      <c r="P28" s="174"/>
      <c r="Q28" s="174"/>
      <c r="R28" s="175"/>
      <c r="S28" s="176">
        <f>K28+1</f>
        <v>43947</v>
      </c>
      <c r="T28" s="177"/>
      <c r="U28" s="178"/>
      <c r="V28" s="178"/>
      <c r="W28" s="178"/>
      <c r="X28" s="178"/>
      <c r="Y28" s="178"/>
      <c r="Z28" s="179"/>
    </row>
    <row r="29" spans="1:27" s="1" customFormat="1" x14ac:dyDescent="0.25">
      <c r="A29" s="193" t="s">
        <v>87</v>
      </c>
      <c r="B29" s="194"/>
      <c r="C29" s="186" t="s">
        <v>88</v>
      </c>
      <c r="D29" s="188"/>
      <c r="E29" s="186"/>
      <c r="F29" s="188"/>
      <c r="G29" s="186" t="s">
        <v>89</v>
      </c>
      <c r="H29" s="188"/>
      <c r="I29" s="186" t="s">
        <v>67</v>
      </c>
      <c r="J29" s="188"/>
      <c r="K29" s="186" t="s">
        <v>90</v>
      </c>
      <c r="L29" s="187"/>
      <c r="M29" s="187"/>
      <c r="N29" s="187"/>
      <c r="O29" s="187"/>
      <c r="P29" s="187"/>
      <c r="Q29" s="187"/>
      <c r="R29" s="188"/>
      <c r="S29" s="193" t="s">
        <v>90</v>
      </c>
      <c r="T29" s="194"/>
      <c r="U29" s="194"/>
      <c r="V29" s="194"/>
      <c r="W29" s="194"/>
      <c r="X29" s="194"/>
      <c r="Y29" s="194"/>
      <c r="Z29" s="195"/>
    </row>
    <row r="30" spans="1:27" s="1" customFormat="1" x14ac:dyDescent="0.25">
      <c r="A30" s="193" t="s">
        <v>133</v>
      </c>
      <c r="B30" s="194"/>
      <c r="C30" s="186" t="s">
        <v>161</v>
      </c>
      <c r="D30" s="188"/>
      <c r="E30" s="186"/>
      <c r="F30" s="188"/>
      <c r="G30" s="186"/>
      <c r="H30" s="188"/>
      <c r="I30" s="186"/>
      <c r="J30" s="188"/>
      <c r="K30" s="186"/>
      <c r="L30" s="187"/>
      <c r="M30" s="187"/>
      <c r="N30" s="187"/>
      <c r="O30" s="187"/>
      <c r="P30" s="187"/>
      <c r="Q30" s="187"/>
      <c r="R30" s="188"/>
      <c r="S30" s="193" t="s">
        <v>91</v>
      </c>
      <c r="T30" s="194"/>
      <c r="U30" s="194"/>
      <c r="V30" s="194"/>
      <c r="W30" s="194"/>
      <c r="X30" s="194"/>
      <c r="Y30" s="194"/>
      <c r="Z30" s="195"/>
    </row>
    <row r="31" spans="1:27" s="1" customFormat="1" x14ac:dyDescent="0.25">
      <c r="A31" s="193"/>
      <c r="B31" s="194"/>
      <c r="C31" s="186"/>
      <c r="D31" s="188"/>
      <c r="E31" s="186"/>
      <c r="F31" s="188"/>
      <c r="G31" s="186"/>
      <c r="H31" s="188"/>
      <c r="I31" s="186"/>
      <c r="J31" s="188"/>
      <c r="K31" s="186"/>
      <c r="L31" s="187"/>
      <c r="M31" s="187"/>
      <c r="N31" s="187"/>
      <c r="O31" s="187"/>
      <c r="P31" s="187"/>
      <c r="Q31" s="187"/>
      <c r="R31" s="188"/>
      <c r="S31" s="193"/>
      <c r="T31" s="194"/>
      <c r="U31" s="194"/>
      <c r="V31" s="194"/>
      <c r="W31" s="194"/>
      <c r="X31" s="194"/>
      <c r="Y31" s="194"/>
      <c r="Z31" s="195"/>
    </row>
    <row r="32" spans="1:27" s="1" customFormat="1" x14ac:dyDescent="0.25">
      <c r="A32" s="166"/>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168"/>
    </row>
    <row r="33" spans="1:27" s="2" customFormat="1" x14ac:dyDescent="0.25">
      <c r="A33" s="180"/>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182"/>
      <c r="AA33" s="1"/>
    </row>
    <row r="34" spans="1:27" s="1" customFormat="1" ht="18.5" x14ac:dyDescent="0.25">
      <c r="A34" s="28">
        <f>S28+1</f>
        <v>43948</v>
      </c>
      <c r="B34" s="29"/>
      <c r="C34" s="48">
        <f>A34+1</f>
        <v>43949</v>
      </c>
      <c r="D34" s="49"/>
      <c r="E34" s="48">
        <f>C34+1</f>
        <v>43950</v>
      </c>
      <c r="F34" s="49"/>
      <c r="G34" s="48">
        <f>E34+1</f>
        <v>43951</v>
      </c>
      <c r="H34" s="49"/>
      <c r="I34" s="48">
        <f>G34+1</f>
        <v>43952</v>
      </c>
      <c r="J34" s="49"/>
      <c r="K34" s="172">
        <f>I34+1</f>
        <v>43953</v>
      </c>
      <c r="L34" s="173"/>
      <c r="M34" s="174"/>
      <c r="N34" s="174"/>
      <c r="O34" s="174"/>
      <c r="P34" s="174"/>
      <c r="Q34" s="174"/>
      <c r="R34" s="175"/>
      <c r="S34" s="176">
        <f>K34+1</f>
        <v>43954</v>
      </c>
      <c r="T34" s="177"/>
      <c r="U34" s="178"/>
      <c r="V34" s="178"/>
      <c r="W34" s="178"/>
      <c r="X34" s="178"/>
      <c r="Y34" s="178"/>
      <c r="Z34" s="179"/>
    </row>
    <row r="35" spans="1:27" s="1" customFormat="1" x14ac:dyDescent="0.25">
      <c r="A35" s="193"/>
      <c r="B35" s="194"/>
      <c r="C35" s="186"/>
      <c r="D35" s="188"/>
      <c r="E35" s="186" t="s">
        <v>23</v>
      </c>
      <c r="F35" s="188"/>
      <c r="G35" s="186" t="s">
        <v>92</v>
      </c>
      <c r="H35" s="188"/>
      <c r="I35" s="186" t="s">
        <v>96</v>
      </c>
      <c r="J35" s="188"/>
      <c r="K35" s="186" t="s">
        <v>97</v>
      </c>
      <c r="L35" s="187"/>
      <c r="M35" s="187"/>
      <c r="N35" s="187"/>
      <c r="O35" s="187"/>
      <c r="P35" s="187"/>
      <c r="Q35" s="187"/>
      <c r="R35" s="188"/>
      <c r="S35" s="193" t="s">
        <v>98</v>
      </c>
      <c r="T35" s="194"/>
      <c r="U35" s="194"/>
      <c r="V35" s="194"/>
      <c r="W35" s="194"/>
      <c r="X35" s="194"/>
      <c r="Y35" s="194"/>
      <c r="Z35" s="195"/>
    </row>
    <row r="36" spans="1:27" s="1" customFormat="1" x14ac:dyDescent="0.25">
      <c r="A36" s="193"/>
      <c r="B36" s="194"/>
      <c r="C36" s="186"/>
      <c r="D36" s="188"/>
      <c r="E36" s="186" t="s">
        <v>61</v>
      </c>
      <c r="F36" s="188"/>
      <c r="G36" s="186"/>
      <c r="H36" s="188"/>
      <c r="I36" s="186"/>
      <c r="J36" s="188"/>
      <c r="K36" s="186"/>
      <c r="L36" s="187"/>
      <c r="M36" s="187"/>
      <c r="N36" s="187"/>
      <c r="O36" s="187"/>
      <c r="P36" s="187"/>
      <c r="Q36" s="187"/>
      <c r="R36" s="188"/>
      <c r="S36" s="193" t="s">
        <v>99</v>
      </c>
      <c r="T36" s="194"/>
      <c r="U36" s="194"/>
      <c r="V36" s="194"/>
      <c r="W36" s="194"/>
      <c r="X36" s="194"/>
      <c r="Y36" s="194"/>
      <c r="Z36" s="195"/>
    </row>
    <row r="37" spans="1:27" s="1" customFormat="1" x14ac:dyDescent="0.25">
      <c r="A37" s="193"/>
      <c r="B37" s="194"/>
      <c r="C37" s="186"/>
      <c r="D37" s="188"/>
      <c r="E37" s="186" t="s">
        <v>63</v>
      </c>
      <c r="F37" s="188"/>
      <c r="G37" s="186"/>
      <c r="H37" s="188"/>
      <c r="I37" s="186"/>
      <c r="J37" s="188"/>
      <c r="K37" s="186"/>
      <c r="L37" s="187"/>
      <c r="M37" s="187"/>
      <c r="N37" s="187"/>
      <c r="O37" s="187"/>
      <c r="P37" s="187"/>
      <c r="Q37" s="187"/>
      <c r="R37" s="188"/>
      <c r="S37" s="193"/>
      <c r="T37" s="194"/>
      <c r="U37" s="194"/>
      <c r="V37" s="194"/>
      <c r="W37" s="194"/>
      <c r="X37" s="194"/>
      <c r="Y37" s="194"/>
      <c r="Z37" s="195"/>
    </row>
    <row r="38" spans="1:27" s="1" customFormat="1" x14ac:dyDescent="0.25">
      <c r="A38" s="193"/>
      <c r="B38" s="194"/>
      <c r="C38" s="186"/>
      <c r="D38" s="188"/>
      <c r="E38" s="186"/>
      <c r="F38" s="188"/>
      <c r="G38" s="186"/>
      <c r="H38" s="188"/>
      <c r="I38" s="186"/>
      <c r="J38" s="188"/>
      <c r="K38" s="186"/>
      <c r="L38" s="187"/>
      <c r="M38" s="187"/>
      <c r="N38" s="187"/>
      <c r="O38" s="187"/>
      <c r="P38" s="187"/>
      <c r="Q38" s="187"/>
      <c r="R38" s="188"/>
      <c r="S38" s="193"/>
      <c r="T38" s="194"/>
      <c r="U38" s="194"/>
      <c r="V38" s="194"/>
      <c r="W38" s="194"/>
      <c r="X38" s="194"/>
      <c r="Y38" s="194"/>
      <c r="Z38" s="195"/>
    </row>
    <row r="39" spans="1:27" s="2" customFormat="1" x14ac:dyDescent="0.25">
      <c r="A39" s="180"/>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182"/>
      <c r="AA39" s="1"/>
    </row>
    <row r="40" spans="1:27" ht="18.5" x14ac:dyDescent="0.3">
      <c r="A40" s="28">
        <f>S34+1</f>
        <v>43955</v>
      </c>
      <c r="B40" s="29"/>
      <c r="C40" s="48">
        <f>A40+1</f>
        <v>43956</v>
      </c>
      <c r="D40" s="49"/>
      <c r="E40" s="52" t="s">
        <v>0</v>
      </c>
      <c r="F40" s="53"/>
      <c r="G40" s="53"/>
      <c r="H40" s="53"/>
      <c r="I40" s="53"/>
      <c r="J40" s="53"/>
      <c r="K40" s="53"/>
      <c r="L40" s="53"/>
      <c r="M40" s="53"/>
      <c r="N40" s="53"/>
      <c r="O40" s="53"/>
      <c r="P40" s="53"/>
      <c r="Q40" s="53"/>
      <c r="R40" s="53"/>
      <c r="S40" s="53"/>
      <c r="T40" s="53"/>
      <c r="U40" s="53"/>
      <c r="V40" s="53"/>
      <c r="W40" s="53"/>
      <c r="X40" s="53"/>
      <c r="Y40" s="53"/>
      <c r="Z40" s="62"/>
    </row>
    <row r="41" spans="1:27" x14ac:dyDescent="0.25">
      <c r="A41" s="166" t="s">
        <v>52</v>
      </c>
      <c r="B41" s="167"/>
      <c r="C41" s="169" t="s">
        <v>81</v>
      </c>
      <c r="D41" s="170"/>
      <c r="E41" s="54"/>
      <c r="F41" s="55"/>
      <c r="G41" s="55"/>
      <c r="H41" s="55"/>
      <c r="I41" s="55"/>
      <c r="J41" s="55"/>
      <c r="K41" s="55"/>
      <c r="L41" s="55"/>
      <c r="M41" s="55"/>
      <c r="N41" s="55"/>
      <c r="O41" s="55"/>
      <c r="P41" s="55"/>
      <c r="Q41" s="55"/>
      <c r="R41" s="55"/>
      <c r="S41" s="55"/>
      <c r="T41" s="55"/>
      <c r="U41" s="55"/>
      <c r="V41" s="55"/>
      <c r="W41" s="55"/>
      <c r="X41" s="55"/>
      <c r="Y41" s="55"/>
      <c r="Z41" s="63"/>
    </row>
    <row r="42" spans="1:27" x14ac:dyDescent="0.25">
      <c r="A42" s="198" t="s">
        <v>100</v>
      </c>
      <c r="B42" s="199"/>
      <c r="C42" s="169"/>
      <c r="D42" s="170"/>
      <c r="E42" s="54"/>
      <c r="F42" s="55"/>
      <c r="G42" s="55"/>
      <c r="H42" s="55"/>
      <c r="I42" s="55"/>
      <c r="J42" s="55"/>
      <c r="K42" s="55"/>
      <c r="L42" s="55"/>
      <c r="M42" s="55"/>
      <c r="N42" s="55"/>
      <c r="O42" s="55"/>
      <c r="P42" s="55"/>
      <c r="Q42" s="55"/>
      <c r="R42" s="55"/>
      <c r="S42" s="55"/>
      <c r="T42" s="55"/>
      <c r="U42" s="55"/>
      <c r="V42" s="55"/>
      <c r="W42" s="55"/>
      <c r="X42" s="55"/>
      <c r="Y42" s="55"/>
      <c r="Z42" s="64"/>
    </row>
    <row r="43" spans="1:27" x14ac:dyDescent="0.25">
      <c r="A43" s="166"/>
      <c r="B43" s="167"/>
      <c r="C43" s="169"/>
      <c r="D43" s="170"/>
      <c r="E43" s="54"/>
      <c r="F43" s="55"/>
      <c r="G43" s="55"/>
      <c r="H43" s="55"/>
      <c r="I43" s="55"/>
      <c r="J43" s="55"/>
      <c r="K43" s="55"/>
      <c r="L43" s="55"/>
      <c r="M43" s="55"/>
      <c r="N43" s="55"/>
      <c r="O43" s="55"/>
      <c r="P43" s="55"/>
      <c r="Q43" s="55"/>
      <c r="R43" s="55"/>
      <c r="S43" s="55"/>
      <c r="T43" s="55"/>
      <c r="U43" s="55"/>
      <c r="V43" s="55"/>
      <c r="W43" s="55"/>
      <c r="X43" s="55"/>
      <c r="Y43" s="55"/>
      <c r="Z43" s="64"/>
    </row>
    <row r="44" spans="1:27" x14ac:dyDescent="0.25">
      <c r="A44" s="166"/>
      <c r="B44" s="167"/>
      <c r="C44" s="169"/>
      <c r="D44" s="170"/>
      <c r="E44" s="54"/>
      <c r="F44" s="55"/>
      <c r="G44" s="55"/>
      <c r="H44" s="55"/>
      <c r="I44" s="55"/>
      <c r="J44" s="55"/>
      <c r="K44" s="189"/>
      <c r="L44" s="189"/>
      <c r="M44" s="189"/>
      <c r="N44" s="189"/>
      <c r="O44" s="189"/>
      <c r="P44" s="189"/>
      <c r="Q44" s="189"/>
      <c r="R44" s="189"/>
      <c r="S44" s="189"/>
      <c r="T44" s="189"/>
      <c r="U44" s="189"/>
      <c r="V44" s="189"/>
      <c r="W44" s="189"/>
      <c r="X44" s="189"/>
      <c r="Y44" s="189"/>
      <c r="Z44" s="190"/>
    </row>
    <row r="45" spans="1:27" s="1" customFormat="1" x14ac:dyDescent="0.25">
      <c r="A45" s="180"/>
      <c r="B45" s="181"/>
      <c r="C45" s="183"/>
      <c r="D45" s="184"/>
      <c r="E45" s="65"/>
      <c r="F45" s="66"/>
      <c r="G45" s="66"/>
      <c r="H45" s="66"/>
      <c r="I45" s="66"/>
      <c r="J45" s="66"/>
      <c r="K45" s="191"/>
      <c r="L45" s="191"/>
      <c r="M45" s="191"/>
      <c r="N45" s="191"/>
      <c r="O45" s="191"/>
      <c r="P45" s="191"/>
      <c r="Q45" s="191"/>
      <c r="R45" s="191"/>
      <c r="S45" s="191"/>
      <c r="T45" s="191"/>
      <c r="U45" s="191"/>
      <c r="V45" s="191"/>
      <c r="W45" s="191"/>
      <c r="X45" s="191"/>
      <c r="Y45" s="191"/>
      <c r="Z45" s="192"/>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323" priority="3">
      <formula>MONTH(A10)&lt;&gt;MONTH($A$1)</formula>
    </cfRule>
    <cfRule type="expression" dxfId="322" priority="4">
      <formula>OR(WEEKDAY(A10,1)=1,WEEKDAY(A10,1)=7)</formula>
    </cfRule>
  </conditionalFormatting>
  <conditionalFormatting sqref="I10 I16 I22 I28 I34">
    <cfRule type="expression" dxfId="321" priority="1">
      <formula>MONTH(I10)&lt;&gt;MONTH($A$1)</formula>
    </cfRule>
    <cfRule type="expression" dxfId="320" priority="2">
      <formula>OR(WEEKDAY(I10,1)=1,WEEKDAY(I10,1)=7)</formula>
    </cfRule>
  </conditionalFormatting>
  <pageMargins left="0.25" right="0.25" top="0.75" bottom="0.75" header="0.3" footer="0.3"/>
  <pageSetup paperSize="9" scale="8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87FFB-3343-443A-8BCE-74E82CB1DDC1}">
  <sheetPr>
    <pageSetUpPr fitToPage="1"/>
  </sheetPr>
  <dimension ref="A1:AA47"/>
  <sheetViews>
    <sheetView topLeftCell="A14" workbookViewId="0">
      <selection activeCell="K29" sqref="K29:R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6" s="3" customFormat="1" ht="15" customHeight="1" x14ac:dyDescent="0.2">
      <c r="A1" s="332">
        <v>44743</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6"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6"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6"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6"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6"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6"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6"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6" s="1" customFormat="1" ht="21" customHeight="1" x14ac:dyDescent="0.25">
      <c r="A9" s="163">
        <f>A10</f>
        <v>44739</v>
      </c>
      <c r="B9" s="164"/>
      <c r="C9" s="164">
        <f>C10</f>
        <v>44740</v>
      </c>
      <c r="D9" s="164"/>
      <c r="E9" s="164">
        <f>E10</f>
        <v>44741</v>
      </c>
      <c r="F9" s="164"/>
      <c r="G9" s="164">
        <f>G10</f>
        <v>44742</v>
      </c>
      <c r="H9" s="164"/>
      <c r="I9" s="164">
        <f>I10</f>
        <v>44743</v>
      </c>
      <c r="J9" s="164"/>
      <c r="K9" s="164">
        <f>K10</f>
        <v>44744</v>
      </c>
      <c r="L9" s="164"/>
      <c r="M9" s="164"/>
      <c r="N9" s="164"/>
      <c r="O9" s="164"/>
      <c r="P9" s="164"/>
      <c r="Q9" s="164"/>
      <c r="R9" s="164"/>
      <c r="S9" s="164">
        <f>S10</f>
        <v>44745</v>
      </c>
      <c r="T9" s="164"/>
      <c r="U9" s="164"/>
      <c r="V9" s="164"/>
      <c r="W9" s="164"/>
      <c r="X9" s="164"/>
      <c r="Y9" s="164"/>
      <c r="Z9" s="165"/>
    </row>
    <row r="10" spans="1:26" s="1" customFormat="1" ht="18.5" x14ac:dyDescent="0.25">
      <c r="A10" s="95">
        <f>$A$1-(WEEKDAY($A$1,1)-(start_day-1))-IF((WEEKDAY($A$1,1)-(start_day-1))&lt;=0,7,0)+1</f>
        <v>44739</v>
      </c>
      <c r="B10" s="29"/>
      <c r="C10" s="48">
        <f>A10+1</f>
        <v>44740</v>
      </c>
      <c r="D10" s="49"/>
      <c r="E10" s="48">
        <f>C10+1</f>
        <v>44741</v>
      </c>
      <c r="F10" s="49"/>
      <c r="G10" s="48">
        <f>E10+1</f>
        <v>44742</v>
      </c>
      <c r="H10" s="49"/>
      <c r="I10" s="48">
        <f>G10+1</f>
        <v>44743</v>
      </c>
      <c r="J10" s="49"/>
      <c r="K10" s="172">
        <f>I10+1</f>
        <v>44744</v>
      </c>
      <c r="L10" s="173"/>
      <c r="M10" s="174"/>
      <c r="N10" s="174"/>
      <c r="O10" s="174"/>
      <c r="P10" s="174"/>
      <c r="Q10" s="174"/>
      <c r="R10" s="175"/>
      <c r="S10" s="176">
        <f>K10+1</f>
        <v>44745</v>
      </c>
      <c r="T10" s="177"/>
      <c r="U10" s="178"/>
      <c r="V10" s="178"/>
      <c r="W10" s="178"/>
      <c r="X10" s="178"/>
      <c r="Y10" s="178"/>
      <c r="Z10" s="349"/>
    </row>
    <row r="11" spans="1:26" s="1" customFormat="1" x14ac:dyDescent="0.25">
      <c r="A11" s="337"/>
      <c r="B11" s="167"/>
      <c r="C11" s="169"/>
      <c r="D11" s="170"/>
      <c r="E11" s="334" t="s">
        <v>769</v>
      </c>
      <c r="F11" s="335"/>
      <c r="G11" s="334" t="s">
        <v>769</v>
      </c>
      <c r="H11" s="335"/>
      <c r="I11" s="334" t="s">
        <v>769</v>
      </c>
      <c r="J11" s="335"/>
      <c r="K11" s="334" t="s">
        <v>769</v>
      </c>
      <c r="L11" s="336"/>
      <c r="M11" s="336"/>
      <c r="N11" s="336"/>
      <c r="O11" s="336"/>
      <c r="P11" s="336"/>
      <c r="Q11" s="336"/>
      <c r="R11" s="335"/>
      <c r="S11" s="334" t="s">
        <v>769</v>
      </c>
      <c r="T11" s="336"/>
      <c r="U11" s="336"/>
      <c r="V11" s="336"/>
      <c r="W11" s="336"/>
      <c r="X11" s="336"/>
      <c r="Y11" s="336"/>
      <c r="Z11" s="416"/>
    </row>
    <row r="12" spans="1:26" s="1" customFormat="1" x14ac:dyDescent="0.25">
      <c r="A12" s="337"/>
      <c r="B12" s="167"/>
      <c r="C12" s="169"/>
      <c r="D12" s="170"/>
      <c r="E12" s="473" t="s">
        <v>809</v>
      </c>
      <c r="F12" s="475"/>
      <c r="G12" s="468" t="s">
        <v>820</v>
      </c>
      <c r="H12" s="469"/>
      <c r="I12" s="334" t="s">
        <v>771</v>
      </c>
      <c r="J12" s="335"/>
      <c r="K12" s="334" t="s">
        <v>770</v>
      </c>
      <c r="L12" s="336"/>
      <c r="M12" s="336"/>
      <c r="N12" s="336"/>
      <c r="O12" s="336"/>
      <c r="P12" s="336"/>
      <c r="Q12" s="336"/>
      <c r="R12" s="335"/>
      <c r="S12" s="334" t="s">
        <v>772</v>
      </c>
      <c r="T12" s="336"/>
      <c r="U12" s="336"/>
      <c r="V12" s="336"/>
      <c r="W12" s="336"/>
      <c r="X12" s="336"/>
      <c r="Y12" s="336"/>
      <c r="Z12" s="416"/>
    </row>
    <row r="13" spans="1:26" s="1" customFormat="1" x14ac:dyDescent="0.25">
      <c r="A13" s="337"/>
      <c r="B13" s="167"/>
      <c r="C13" s="169"/>
      <c r="D13" s="170"/>
      <c r="E13" s="169"/>
      <c r="F13" s="170"/>
      <c r="G13" s="169"/>
      <c r="H13" s="170"/>
      <c r="I13" s="334" t="s">
        <v>776</v>
      </c>
      <c r="J13" s="335"/>
      <c r="K13" s="334" t="s">
        <v>772</v>
      </c>
      <c r="L13" s="336"/>
      <c r="M13" s="336"/>
      <c r="N13" s="336"/>
      <c r="O13" s="336"/>
      <c r="P13" s="336"/>
      <c r="Q13" s="336"/>
      <c r="R13" s="335"/>
      <c r="S13" s="334" t="s">
        <v>773</v>
      </c>
      <c r="T13" s="336"/>
      <c r="U13" s="336"/>
      <c r="V13" s="336"/>
      <c r="W13" s="336"/>
      <c r="X13" s="336"/>
      <c r="Y13" s="336"/>
      <c r="Z13" s="416"/>
    </row>
    <row r="14" spans="1:26" s="1" customFormat="1" x14ac:dyDescent="0.25">
      <c r="A14" s="337"/>
      <c r="B14" s="167"/>
      <c r="C14" s="169"/>
      <c r="D14" s="170"/>
      <c r="E14" s="169"/>
      <c r="F14" s="170"/>
      <c r="G14" s="169"/>
      <c r="H14" s="170"/>
      <c r="I14" s="473" t="s">
        <v>810</v>
      </c>
      <c r="J14" s="475"/>
      <c r="K14" s="334" t="s">
        <v>773</v>
      </c>
      <c r="L14" s="336"/>
      <c r="M14" s="336"/>
      <c r="N14" s="336"/>
      <c r="O14" s="336"/>
      <c r="P14" s="336"/>
      <c r="Q14" s="336"/>
      <c r="R14" s="335"/>
      <c r="S14" s="334" t="s">
        <v>776</v>
      </c>
      <c r="T14" s="336"/>
      <c r="U14" s="336"/>
      <c r="V14" s="336"/>
      <c r="W14" s="336"/>
      <c r="X14" s="336"/>
      <c r="Y14" s="336"/>
      <c r="Z14" s="416"/>
    </row>
    <row r="15" spans="1:26" s="1" customFormat="1" x14ac:dyDescent="0.25">
      <c r="A15" s="102"/>
      <c r="B15" s="46"/>
      <c r="C15" s="50"/>
      <c r="D15" s="51"/>
      <c r="E15" s="50"/>
      <c r="F15" s="51"/>
      <c r="G15" s="50"/>
      <c r="H15" s="51"/>
      <c r="I15" s="169"/>
      <c r="J15" s="170"/>
      <c r="K15" s="334" t="s">
        <v>776</v>
      </c>
      <c r="L15" s="336"/>
      <c r="M15" s="336"/>
      <c r="N15" s="336"/>
      <c r="O15" s="336"/>
      <c r="P15" s="336"/>
      <c r="Q15" s="336"/>
      <c r="R15" s="335"/>
      <c r="S15" s="473" t="s">
        <v>812</v>
      </c>
      <c r="T15" s="474"/>
      <c r="U15" s="474"/>
      <c r="V15" s="474"/>
      <c r="W15" s="474"/>
      <c r="X15" s="474"/>
      <c r="Y15" s="474"/>
      <c r="Z15" s="476"/>
    </row>
    <row r="16" spans="1:26" s="1" customFormat="1" x14ac:dyDescent="0.25">
      <c r="A16" s="102"/>
      <c r="B16" s="46"/>
      <c r="C16" s="50"/>
      <c r="D16" s="51"/>
      <c r="E16" s="50"/>
      <c r="F16" s="51"/>
      <c r="G16" s="50"/>
      <c r="H16" s="51"/>
      <c r="I16" s="50"/>
      <c r="J16" s="51"/>
      <c r="K16" s="196" t="s">
        <v>642</v>
      </c>
      <c r="L16" s="200"/>
      <c r="M16" s="200"/>
      <c r="N16" s="200"/>
      <c r="O16" s="200"/>
      <c r="P16" s="200"/>
      <c r="Q16" s="200"/>
      <c r="R16" s="197"/>
      <c r="S16" s="144"/>
      <c r="T16" s="143"/>
      <c r="U16" s="143"/>
      <c r="V16" s="143"/>
      <c r="W16" s="143"/>
      <c r="X16" s="143"/>
      <c r="Y16" s="143"/>
      <c r="Z16" s="145"/>
    </row>
    <row r="17" spans="1:27" s="2" customFormat="1" ht="13.25" customHeight="1" x14ac:dyDescent="0.25">
      <c r="A17" s="347"/>
      <c r="B17" s="181"/>
      <c r="C17" s="183"/>
      <c r="D17" s="184"/>
      <c r="E17" s="183"/>
      <c r="F17" s="184"/>
      <c r="G17" s="183"/>
      <c r="H17" s="184"/>
      <c r="I17" s="183"/>
      <c r="J17" s="184"/>
      <c r="K17" s="486" t="s">
        <v>811</v>
      </c>
      <c r="L17" s="487"/>
      <c r="M17" s="487"/>
      <c r="N17" s="487"/>
      <c r="O17" s="487"/>
      <c r="P17" s="487"/>
      <c r="Q17" s="487"/>
      <c r="R17" s="488"/>
      <c r="S17" s="180"/>
      <c r="T17" s="181"/>
      <c r="U17" s="181"/>
      <c r="V17" s="181"/>
      <c r="W17" s="181"/>
      <c r="X17" s="181"/>
      <c r="Y17" s="181"/>
      <c r="Z17" s="346"/>
      <c r="AA17" s="1"/>
    </row>
    <row r="18" spans="1:27" s="1" customFormat="1" ht="18.5" x14ac:dyDescent="0.25">
      <c r="A18" s="95">
        <f>S10+1</f>
        <v>44746</v>
      </c>
      <c r="B18" s="29"/>
      <c r="C18" s="48">
        <f>A18+1</f>
        <v>44747</v>
      </c>
      <c r="D18" s="49"/>
      <c r="E18" s="48">
        <f>C18+1</f>
        <v>44748</v>
      </c>
      <c r="F18" s="49"/>
      <c r="G18" s="48">
        <f>E18+1</f>
        <v>44749</v>
      </c>
      <c r="H18" s="49"/>
      <c r="I18" s="48">
        <f>G18+1</f>
        <v>44750</v>
      </c>
      <c r="J18" s="49"/>
      <c r="K18" s="172">
        <f>I18+1</f>
        <v>44751</v>
      </c>
      <c r="L18" s="173"/>
      <c r="M18" s="174"/>
      <c r="N18" s="174"/>
      <c r="O18" s="174"/>
      <c r="P18" s="174"/>
      <c r="Q18" s="174"/>
      <c r="R18" s="175"/>
      <c r="S18" s="176">
        <f>K18+1</f>
        <v>44752</v>
      </c>
      <c r="T18" s="177"/>
      <c r="U18" s="178"/>
      <c r="V18" s="178"/>
      <c r="W18" s="178"/>
      <c r="X18" s="178"/>
      <c r="Y18" s="178"/>
      <c r="Z18" s="349"/>
    </row>
    <row r="19" spans="1:27" s="1" customFormat="1" x14ac:dyDescent="0.25">
      <c r="A19" s="334" t="s">
        <v>769</v>
      </c>
      <c r="B19" s="335"/>
      <c r="C19" s="334" t="s">
        <v>769</v>
      </c>
      <c r="D19" s="335"/>
      <c r="E19" s="334" t="s">
        <v>769</v>
      </c>
      <c r="F19" s="335"/>
      <c r="G19" s="334" t="s">
        <v>769</v>
      </c>
      <c r="H19" s="335"/>
      <c r="I19" s="334" t="s">
        <v>769</v>
      </c>
      <c r="J19" s="335"/>
      <c r="K19" s="334" t="s">
        <v>769</v>
      </c>
      <c r="L19" s="336"/>
      <c r="M19" s="336"/>
      <c r="N19" s="336"/>
      <c r="O19" s="336"/>
      <c r="P19" s="336"/>
      <c r="Q19" s="336"/>
      <c r="R19" s="335"/>
      <c r="S19" s="334" t="s">
        <v>769</v>
      </c>
      <c r="T19" s="336"/>
      <c r="U19" s="336"/>
      <c r="V19" s="336"/>
      <c r="W19" s="336"/>
      <c r="X19" s="336"/>
      <c r="Y19" s="336"/>
      <c r="Z19" s="416"/>
    </row>
    <row r="20" spans="1:27" s="1" customFormat="1" x14ac:dyDescent="0.25">
      <c r="A20" s="417" t="s">
        <v>774</v>
      </c>
      <c r="B20" s="336"/>
      <c r="C20" s="417" t="s">
        <v>774</v>
      </c>
      <c r="D20" s="336"/>
      <c r="E20" s="417" t="s">
        <v>774</v>
      </c>
      <c r="F20" s="336"/>
      <c r="G20" s="417" t="s">
        <v>774</v>
      </c>
      <c r="H20" s="336"/>
      <c r="I20" s="196" t="s">
        <v>959</v>
      </c>
      <c r="J20" s="197"/>
      <c r="K20" s="334" t="s">
        <v>775</v>
      </c>
      <c r="L20" s="336"/>
      <c r="M20" s="336"/>
      <c r="N20" s="336"/>
      <c r="O20" s="336"/>
      <c r="P20" s="336"/>
      <c r="Q20" s="336"/>
      <c r="R20" s="335"/>
      <c r="S20" s="334" t="s">
        <v>775</v>
      </c>
      <c r="T20" s="336"/>
      <c r="U20" s="336"/>
      <c r="V20" s="336"/>
      <c r="W20" s="336"/>
      <c r="X20" s="336"/>
      <c r="Y20" s="336"/>
      <c r="Z20" s="335"/>
    </row>
    <row r="21" spans="1:27" s="1" customFormat="1" x14ac:dyDescent="0.25">
      <c r="A21" s="334" t="s">
        <v>776</v>
      </c>
      <c r="B21" s="335"/>
      <c r="C21" s="334" t="s">
        <v>776</v>
      </c>
      <c r="D21" s="335"/>
      <c r="E21" s="334" t="s">
        <v>776</v>
      </c>
      <c r="F21" s="335"/>
      <c r="G21" s="334" t="s">
        <v>776</v>
      </c>
      <c r="H21" s="335"/>
      <c r="I21" s="169"/>
      <c r="J21" s="170"/>
      <c r="K21" s="186"/>
      <c r="L21" s="187"/>
      <c r="M21" s="187"/>
      <c r="N21" s="187"/>
      <c r="O21" s="187"/>
      <c r="P21" s="187"/>
      <c r="Q21" s="187"/>
      <c r="R21" s="188"/>
      <c r="S21" s="166"/>
      <c r="T21" s="167"/>
      <c r="U21" s="167"/>
      <c r="V21" s="167"/>
      <c r="W21" s="167"/>
      <c r="X21" s="167"/>
      <c r="Y21" s="167"/>
      <c r="Z21" s="348"/>
    </row>
    <row r="22" spans="1:27" s="1" customFormat="1" x14ac:dyDescent="0.25">
      <c r="A22" s="478" t="s">
        <v>813</v>
      </c>
      <c r="B22" s="474"/>
      <c r="C22" s="473" t="s">
        <v>814</v>
      </c>
      <c r="D22" s="475"/>
      <c r="E22" s="169" t="s">
        <v>837</v>
      </c>
      <c r="F22" s="170"/>
      <c r="G22" s="169"/>
      <c r="H22" s="170"/>
      <c r="I22" s="169"/>
      <c r="J22" s="170"/>
      <c r="K22" s="169"/>
      <c r="L22" s="171"/>
      <c r="M22" s="171"/>
      <c r="N22" s="171"/>
      <c r="O22" s="171"/>
      <c r="P22" s="171"/>
      <c r="Q22" s="171"/>
      <c r="R22" s="170"/>
      <c r="S22" s="166"/>
      <c r="T22" s="167"/>
      <c r="U22" s="167"/>
      <c r="V22" s="167"/>
      <c r="W22" s="167"/>
      <c r="X22" s="167"/>
      <c r="Y22" s="167"/>
      <c r="Z22" s="348"/>
    </row>
    <row r="23" spans="1:27" s="2" customFormat="1" ht="13.25" customHeight="1" x14ac:dyDescent="0.25">
      <c r="A23" s="347"/>
      <c r="B23" s="181"/>
      <c r="C23" s="183" t="s">
        <v>1040</v>
      </c>
      <c r="D23" s="184"/>
      <c r="E23" s="183"/>
      <c r="F23" s="184"/>
      <c r="G23" s="183"/>
      <c r="H23" s="184"/>
      <c r="I23" s="183"/>
      <c r="J23" s="184"/>
      <c r="K23" s="183"/>
      <c r="L23" s="185"/>
      <c r="M23" s="185"/>
      <c r="N23" s="185"/>
      <c r="O23" s="185"/>
      <c r="P23" s="185"/>
      <c r="Q23" s="185"/>
      <c r="R23" s="184"/>
      <c r="S23" s="180"/>
      <c r="T23" s="181"/>
      <c r="U23" s="181"/>
      <c r="V23" s="181"/>
      <c r="W23" s="181"/>
      <c r="X23" s="181"/>
      <c r="Y23" s="181"/>
      <c r="Z23" s="346"/>
      <c r="AA23" s="1"/>
    </row>
    <row r="24" spans="1:27" s="1" customFormat="1" ht="18.5" x14ac:dyDescent="0.25">
      <c r="A24" s="95">
        <f>S18+1</f>
        <v>44753</v>
      </c>
      <c r="B24" s="29"/>
      <c r="C24" s="48">
        <f>A24+1</f>
        <v>44754</v>
      </c>
      <c r="D24" s="49"/>
      <c r="E24" s="48">
        <f>C24+1</f>
        <v>44755</v>
      </c>
      <c r="F24" s="49"/>
      <c r="G24" s="48">
        <f>E24+1</f>
        <v>44756</v>
      </c>
      <c r="H24" s="49"/>
      <c r="I24" s="48">
        <f>G24+1</f>
        <v>44757</v>
      </c>
      <c r="J24" s="49"/>
      <c r="K24" s="172">
        <f>I24+1</f>
        <v>44758</v>
      </c>
      <c r="L24" s="173"/>
      <c r="M24" s="174"/>
      <c r="N24" s="174"/>
      <c r="O24" s="174"/>
      <c r="P24" s="174"/>
      <c r="Q24" s="174"/>
      <c r="R24" s="175"/>
      <c r="S24" s="176">
        <f>K24+1</f>
        <v>44759</v>
      </c>
      <c r="T24" s="177"/>
      <c r="U24" s="178"/>
      <c r="V24" s="178"/>
      <c r="W24" s="178"/>
      <c r="X24" s="178"/>
      <c r="Y24" s="178"/>
      <c r="Z24" s="349"/>
    </row>
    <row r="25" spans="1:27" s="1" customFormat="1" x14ac:dyDescent="0.25">
      <c r="A25" s="374"/>
      <c r="B25" s="194"/>
      <c r="C25" s="169" t="s">
        <v>109</v>
      </c>
      <c r="D25" s="170"/>
      <c r="E25" s="169" t="s">
        <v>1043</v>
      </c>
      <c r="F25" s="170"/>
      <c r="G25" s="196" t="s">
        <v>855</v>
      </c>
      <c r="H25" s="197"/>
      <c r="I25" s="334" t="s">
        <v>778</v>
      </c>
      <c r="J25" s="335"/>
      <c r="K25" s="334" t="s">
        <v>777</v>
      </c>
      <c r="L25" s="336"/>
      <c r="M25" s="336"/>
      <c r="N25" s="336"/>
      <c r="O25" s="336"/>
      <c r="P25" s="336"/>
      <c r="Q25" s="336"/>
      <c r="R25" s="335"/>
      <c r="S25" s="334" t="s">
        <v>777</v>
      </c>
      <c r="T25" s="336"/>
      <c r="U25" s="336"/>
      <c r="V25" s="336"/>
      <c r="W25" s="336"/>
      <c r="X25" s="336"/>
      <c r="Y25" s="336"/>
      <c r="Z25" s="335"/>
    </row>
    <row r="26" spans="1:27" s="1" customFormat="1" x14ac:dyDescent="0.25">
      <c r="A26" s="337"/>
      <c r="B26" s="167"/>
      <c r="C26" s="169"/>
      <c r="D26" s="170"/>
      <c r="E26" s="169"/>
      <c r="F26" s="170"/>
      <c r="G26" s="169" t="s">
        <v>723</v>
      </c>
      <c r="H26" s="170"/>
      <c r="I26" s="169"/>
      <c r="J26" s="170"/>
      <c r="K26" s="334" t="s">
        <v>778</v>
      </c>
      <c r="L26" s="336"/>
      <c r="M26" s="336"/>
      <c r="N26" s="336"/>
      <c r="O26" s="336"/>
      <c r="P26" s="336"/>
      <c r="Q26" s="336"/>
      <c r="R26" s="335"/>
      <c r="S26" s="334" t="s">
        <v>778</v>
      </c>
      <c r="T26" s="336"/>
      <c r="U26" s="336"/>
      <c r="V26" s="336"/>
      <c r="W26" s="336"/>
      <c r="X26" s="336"/>
      <c r="Y26" s="336"/>
      <c r="Z26" s="416"/>
    </row>
    <row r="27" spans="1:27" s="1" customFormat="1" x14ac:dyDescent="0.25">
      <c r="A27" s="337"/>
      <c r="B27" s="167"/>
      <c r="C27" s="169"/>
      <c r="D27" s="170"/>
      <c r="E27" s="169"/>
      <c r="F27" s="170"/>
      <c r="G27" s="169"/>
      <c r="H27" s="170"/>
      <c r="I27" s="169"/>
      <c r="J27" s="170"/>
      <c r="K27" s="196" t="s">
        <v>856</v>
      </c>
      <c r="L27" s="200"/>
      <c r="M27" s="200"/>
      <c r="N27" s="200"/>
      <c r="O27" s="200"/>
      <c r="P27" s="200"/>
      <c r="Q27" s="200"/>
      <c r="R27" s="197"/>
      <c r="S27" s="166" t="s">
        <v>1041</v>
      </c>
      <c r="T27" s="167"/>
      <c r="U27" s="167"/>
      <c r="V27" s="167"/>
      <c r="W27" s="167"/>
      <c r="X27" s="167"/>
      <c r="Y27" s="167"/>
      <c r="Z27" s="348"/>
    </row>
    <row r="28" spans="1:27" s="1" customFormat="1" x14ac:dyDescent="0.25">
      <c r="A28" s="337"/>
      <c r="B28" s="167"/>
      <c r="C28" s="169"/>
      <c r="D28" s="170"/>
      <c r="E28" s="169"/>
      <c r="F28" s="170"/>
      <c r="G28" s="169"/>
      <c r="H28" s="170"/>
      <c r="I28" s="169"/>
      <c r="J28" s="170"/>
      <c r="K28" s="169" t="s">
        <v>1045</v>
      </c>
      <c r="L28" s="171"/>
      <c r="M28" s="171"/>
      <c r="N28" s="171"/>
      <c r="O28" s="171"/>
      <c r="P28" s="171"/>
      <c r="Q28" s="171"/>
      <c r="R28" s="170"/>
      <c r="S28" s="166"/>
      <c r="T28" s="167"/>
      <c r="U28" s="167"/>
      <c r="V28" s="167"/>
      <c r="W28" s="167"/>
      <c r="X28" s="167"/>
      <c r="Y28" s="167"/>
      <c r="Z28" s="348"/>
    </row>
    <row r="29" spans="1:27" s="2" customFormat="1" x14ac:dyDescent="0.25">
      <c r="A29" s="347"/>
      <c r="B29" s="181"/>
      <c r="C29" s="183"/>
      <c r="D29" s="184"/>
      <c r="E29" s="183"/>
      <c r="F29" s="184"/>
      <c r="G29" s="183"/>
      <c r="H29" s="184"/>
      <c r="I29" s="183"/>
      <c r="J29" s="184"/>
      <c r="K29" s="183"/>
      <c r="L29" s="185"/>
      <c r="M29" s="185"/>
      <c r="N29" s="185"/>
      <c r="O29" s="185"/>
      <c r="P29" s="185"/>
      <c r="Q29" s="185"/>
      <c r="R29" s="184"/>
      <c r="S29" s="180"/>
      <c r="T29" s="181"/>
      <c r="U29" s="181"/>
      <c r="V29" s="181"/>
      <c r="W29" s="181"/>
      <c r="X29" s="181"/>
      <c r="Y29" s="181"/>
      <c r="Z29" s="346"/>
      <c r="AA29" s="1"/>
    </row>
    <row r="30" spans="1:27" s="1" customFormat="1" ht="18.5" x14ac:dyDescent="0.25">
      <c r="A30" s="95">
        <f>S24+1</f>
        <v>44760</v>
      </c>
      <c r="B30" s="29"/>
      <c r="C30" s="48">
        <f>A30+1</f>
        <v>44761</v>
      </c>
      <c r="D30" s="49"/>
      <c r="E30" s="48">
        <f>C30+1</f>
        <v>44762</v>
      </c>
      <c r="F30" s="49"/>
      <c r="G30" s="48">
        <f>E30+1</f>
        <v>44763</v>
      </c>
      <c r="H30" s="49"/>
      <c r="I30" s="48">
        <f>G30+1</f>
        <v>44764</v>
      </c>
      <c r="J30" s="49"/>
      <c r="K30" s="172">
        <f>I30+1</f>
        <v>44765</v>
      </c>
      <c r="L30" s="173"/>
      <c r="M30" s="174"/>
      <c r="N30" s="174"/>
      <c r="O30" s="174"/>
      <c r="P30" s="174"/>
      <c r="Q30" s="174"/>
      <c r="R30" s="175"/>
      <c r="S30" s="176">
        <f>K30+1</f>
        <v>44766</v>
      </c>
      <c r="T30" s="177"/>
      <c r="U30" s="178"/>
      <c r="V30" s="178"/>
      <c r="W30" s="178"/>
      <c r="X30" s="178"/>
      <c r="Y30" s="178"/>
      <c r="Z30" s="349"/>
    </row>
    <row r="31" spans="1:27" s="1" customFormat="1" x14ac:dyDescent="0.25">
      <c r="A31" s="334" t="s">
        <v>778</v>
      </c>
      <c r="B31" s="335"/>
      <c r="C31" s="334" t="s">
        <v>778</v>
      </c>
      <c r="D31" s="335"/>
      <c r="E31" s="334" t="s">
        <v>778</v>
      </c>
      <c r="F31" s="335"/>
      <c r="G31" s="334" t="s">
        <v>778</v>
      </c>
      <c r="H31" s="335"/>
      <c r="I31" s="334" t="s">
        <v>778</v>
      </c>
      <c r="J31" s="335"/>
      <c r="K31" s="334" t="s">
        <v>778</v>
      </c>
      <c r="L31" s="336"/>
      <c r="M31" s="336"/>
      <c r="N31" s="336"/>
      <c r="O31" s="336"/>
      <c r="P31" s="336"/>
      <c r="Q31" s="336"/>
      <c r="R31" s="335"/>
      <c r="S31" s="334" t="s">
        <v>778</v>
      </c>
      <c r="T31" s="336"/>
      <c r="U31" s="336"/>
      <c r="V31" s="336"/>
      <c r="W31" s="336"/>
      <c r="X31" s="336"/>
      <c r="Y31" s="336"/>
      <c r="Z31" s="416"/>
    </row>
    <row r="32" spans="1:27" s="1" customFormat="1" x14ac:dyDescent="0.25">
      <c r="A32" s="337"/>
      <c r="B32" s="167"/>
      <c r="C32" s="169"/>
      <c r="D32" s="170"/>
      <c r="E32" s="169" t="s">
        <v>1044</v>
      </c>
      <c r="F32" s="170"/>
      <c r="G32" s="169"/>
      <c r="H32" s="170"/>
      <c r="I32" s="169"/>
      <c r="J32" s="170"/>
      <c r="K32" s="169"/>
      <c r="L32" s="171"/>
      <c r="M32" s="171"/>
      <c r="N32" s="171"/>
      <c r="O32" s="171"/>
      <c r="P32" s="171"/>
      <c r="Q32" s="171"/>
      <c r="R32" s="170"/>
      <c r="S32" s="334" t="s">
        <v>779</v>
      </c>
      <c r="T32" s="336"/>
      <c r="U32" s="336"/>
      <c r="V32" s="336"/>
      <c r="W32" s="336"/>
      <c r="X32" s="336"/>
      <c r="Y32" s="336"/>
      <c r="Z32" s="416"/>
    </row>
    <row r="33" spans="1:27" s="1" customFormat="1" x14ac:dyDescent="0.25">
      <c r="A33" s="337"/>
      <c r="B33" s="167"/>
      <c r="C33" s="169"/>
      <c r="D33" s="170"/>
      <c r="E33" s="186"/>
      <c r="F33" s="188"/>
      <c r="G33" s="169"/>
      <c r="H33" s="170"/>
      <c r="I33" s="169"/>
      <c r="J33" s="170"/>
      <c r="K33" s="169"/>
      <c r="L33" s="171"/>
      <c r="M33" s="171"/>
      <c r="N33" s="171"/>
      <c r="O33" s="171"/>
      <c r="P33" s="171"/>
      <c r="Q33" s="171"/>
      <c r="R33" s="170"/>
      <c r="S33" s="166"/>
      <c r="T33" s="167"/>
      <c r="U33" s="167"/>
      <c r="V33" s="167"/>
      <c r="W33" s="167"/>
      <c r="X33" s="167"/>
      <c r="Y33" s="167"/>
      <c r="Z33" s="348"/>
    </row>
    <row r="34" spans="1:27" s="1" customFormat="1" x14ac:dyDescent="0.25">
      <c r="A34" s="337"/>
      <c r="B34" s="167"/>
      <c r="C34" s="169"/>
      <c r="D34" s="170"/>
      <c r="E34" s="169"/>
      <c r="F34" s="170"/>
      <c r="G34" s="169"/>
      <c r="H34" s="170"/>
      <c r="I34" s="169"/>
      <c r="J34" s="170"/>
      <c r="K34" s="169"/>
      <c r="L34" s="171"/>
      <c r="M34" s="171"/>
      <c r="N34" s="171"/>
      <c r="O34" s="171"/>
      <c r="P34" s="171"/>
      <c r="Q34" s="171"/>
      <c r="R34" s="170"/>
      <c r="S34" s="166"/>
      <c r="T34" s="167"/>
      <c r="U34" s="167"/>
      <c r="V34" s="167"/>
      <c r="W34" s="167"/>
      <c r="X34" s="167"/>
      <c r="Y34" s="167"/>
      <c r="Z34" s="348"/>
    </row>
    <row r="35" spans="1:27" s="2" customFormat="1" x14ac:dyDescent="0.25">
      <c r="A35" s="347"/>
      <c r="B35" s="181"/>
      <c r="C35" s="183"/>
      <c r="D35" s="184"/>
      <c r="E35" s="183"/>
      <c r="F35" s="184"/>
      <c r="G35" s="183"/>
      <c r="H35" s="184"/>
      <c r="I35" s="183"/>
      <c r="J35" s="184"/>
      <c r="K35" s="183"/>
      <c r="L35" s="185"/>
      <c r="M35" s="185"/>
      <c r="N35" s="185"/>
      <c r="O35" s="185"/>
      <c r="P35" s="185"/>
      <c r="Q35" s="185"/>
      <c r="R35" s="184"/>
      <c r="S35" s="180"/>
      <c r="T35" s="181"/>
      <c r="U35" s="181"/>
      <c r="V35" s="181"/>
      <c r="W35" s="181"/>
      <c r="X35" s="181"/>
      <c r="Y35" s="181"/>
      <c r="Z35" s="346"/>
      <c r="AA35" s="1"/>
    </row>
    <row r="36" spans="1:27" s="1" customFormat="1" ht="18.5" x14ac:dyDescent="0.25">
      <c r="A36" s="95">
        <f>S30+1</f>
        <v>44767</v>
      </c>
      <c r="B36" s="29"/>
      <c r="C36" s="48">
        <f>A36+1</f>
        <v>44768</v>
      </c>
      <c r="D36" s="49"/>
      <c r="E36" s="48">
        <f>C36+1</f>
        <v>44769</v>
      </c>
      <c r="F36" s="49"/>
      <c r="G36" s="48">
        <f>E36+1</f>
        <v>44770</v>
      </c>
      <c r="H36" s="49"/>
      <c r="I36" s="48">
        <f>G36+1</f>
        <v>44771</v>
      </c>
      <c r="J36" s="49"/>
      <c r="K36" s="172">
        <f>I36+1</f>
        <v>44772</v>
      </c>
      <c r="L36" s="173"/>
      <c r="M36" s="174"/>
      <c r="N36" s="174"/>
      <c r="O36" s="174"/>
      <c r="P36" s="174"/>
      <c r="Q36" s="174"/>
      <c r="R36" s="175"/>
      <c r="S36" s="176">
        <f>K36+1</f>
        <v>44773</v>
      </c>
      <c r="T36" s="177"/>
      <c r="U36" s="178"/>
      <c r="V36" s="178"/>
      <c r="W36" s="178"/>
      <c r="X36" s="178"/>
      <c r="Y36" s="178"/>
      <c r="Z36" s="349"/>
    </row>
    <row r="37" spans="1:27" s="1" customFormat="1" x14ac:dyDescent="0.25">
      <c r="A37" s="417" t="s">
        <v>779</v>
      </c>
      <c r="B37" s="336"/>
      <c r="C37" s="334" t="s">
        <v>779</v>
      </c>
      <c r="D37" s="335"/>
      <c r="E37" s="334" t="s">
        <v>779</v>
      </c>
      <c r="F37" s="335"/>
      <c r="G37" s="334" t="s">
        <v>779</v>
      </c>
      <c r="H37" s="335"/>
      <c r="I37" s="334" t="s">
        <v>779</v>
      </c>
      <c r="J37" s="335"/>
      <c r="K37" s="334" t="s">
        <v>779</v>
      </c>
      <c r="L37" s="336"/>
      <c r="M37" s="336"/>
      <c r="N37" s="336"/>
      <c r="O37" s="336"/>
      <c r="P37" s="336"/>
      <c r="Q37" s="336"/>
      <c r="R37" s="416"/>
      <c r="S37" s="193"/>
      <c r="T37" s="194"/>
      <c r="U37" s="194"/>
      <c r="V37" s="194"/>
      <c r="W37" s="194"/>
      <c r="X37" s="194"/>
      <c r="Y37" s="194"/>
      <c r="Z37" s="389"/>
    </row>
    <row r="38" spans="1:27" s="1" customFormat="1" x14ac:dyDescent="0.25">
      <c r="A38" s="337"/>
      <c r="B38" s="167"/>
      <c r="C38" s="334" t="s">
        <v>780</v>
      </c>
      <c r="D38" s="335"/>
      <c r="E38" s="468" t="s">
        <v>821</v>
      </c>
      <c r="F38" s="469"/>
      <c r="G38" s="169"/>
      <c r="H38" s="170"/>
      <c r="I38" s="169"/>
      <c r="J38" s="170"/>
      <c r="K38" s="334" t="s">
        <v>781</v>
      </c>
      <c r="L38" s="336"/>
      <c r="M38" s="336"/>
      <c r="N38" s="336"/>
      <c r="O38" s="336"/>
      <c r="P38" s="336"/>
      <c r="Q38" s="336"/>
      <c r="R38" s="335"/>
      <c r="S38" s="193"/>
      <c r="T38" s="194"/>
      <c r="U38" s="194"/>
      <c r="V38" s="194"/>
      <c r="W38" s="194"/>
      <c r="X38" s="194"/>
      <c r="Y38" s="194"/>
      <c r="Z38" s="389"/>
    </row>
    <row r="39" spans="1:27" s="1" customFormat="1" x14ac:dyDescent="0.25">
      <c r="A39" s="337"/>
      <c r="B39" s="167"/>
      <c r="C39" s="169" t="s">
        <v>110</v>
      </c>
      <c r="D39" s="170"/>
      <c r="E39" s="169"/>
      <c r="F39" s="170"/>
      <c r="G39" s="169"/>
      <c r="H39" s="170"/>
      <c r="I39" s="169"/>
      <c r="J39" s="170"/>
      <c r="K39" s="468" t="s">
        <v>821</v>
      </c>
      <c r="L39" s="472"/>
      <c r="M39" s="472"/>
      <c r="N39" s="472"/>
      <c r="O39" s="472"/>
      <c r="P39" s="472"/>
      <c r="Q39" s="472"/>
      <c r="R39" s="469"/>
      <c r="S39" s="166"/>
      <c r="T39" s="167"/>
      <c r="U39" s="167"/>
      <c r="V39" s="167"/>
      <c r="W39" s="167"/>
      <c r="X39" s="167"/>
      <c r="Y39" s="167"/>
      <c r="Z39" s="348"/>
    </row>
    <row r="40" spans="1:27" s="1" customFormat="1" x14ac:dyDescent="0.25">
      <c r="A40" s="337"/>
      <c r="B40" s="167"/>
      <c r="C40" s="169"/>
      <c r="D40" s="170"/>
      <c r="E40" s="169"/>
      <c r="F40" s="170"/>
      <c r="G40" s="169"/>
      <c r="H40" s="170"/>
      <c r="I40" s="169"/>
      <c r="J40" s="170"/>
      <c r="K40" s="169"/>
      <c r="L40" s="171"/>
      <c r="M40" s="171"/>
      <c r="N40" s="171"/>
      <c r="O40" s="171"/>
      <c r="P40" s="171"/>
      <c r="Q40" s="171"/>
      <c r="R40" s="170"/>
      <c r="S40" s="166"/>
      <c r="T40" s="167"/>
      <c r="U40" s="167"/>
      <c r="V40" s="167"/>
      <c r="W40" s="167"/>
      <c r="X40" s="167"/>
      <c r="Y40" s="167"/>
      <c r="Z40" s="348"/>
    </row>
    <row r="41" spans="1:27" s="2" customFormat="1" x14ac:dyDescent="0.25">
      <c r="A41" s="347"/>
      <c r="B41" s="181"/>
      <c r="C41" s="183"/>
      <c r="D41" s="184"/>
      <c r="E41" s="183"/>
      <c r="F41" s="184"/>
      <c r="G41" s="183"/>
      <c r="H41" s="184"/>
      <c r="I41" s="183"/>
      <c r="J41" s="184"/>
      <c r="K41" s="183"/>
      <c r="L41" s="185"/>
      <c r="M41" s="185"/>
      <c r="N41" s="185"/>
      <c r="O41" s="185"/>
      <c r="P41" s="185"/>
      <c r="Q41" s="185"/>
      <c r="R41" s="184"/>
      <c r="S41" s="180"/>
      <c r="T41" s="181"/>
      <c r="U41" s="181"/>
      <c r="V41" s="181"/>
      <c r="W41" s="181"/>
      <c r="X41" s="181"/>
      <c r="Y41" s="181"/>
      <c r="Z41" s="346"/>
      <c r="AA41" s="1"/>
    </row>
    <row r="42" spans="1:27" ht="18.5" x14ac:dyDescent="0.3">
      <c r="A42" s="95">
        <f>S36+1</f>
        <v>44774</v>
      </c>
      <c r="B42" s="29"/>
      <c r="C42" s="48">
        <f>A42+1</f>
        <v>44775</v>
      </c>
      <c r="D42" s="49"/>
      <c r="E42" s="52" t="s">
        <v>0</v>
      </c>
      <c r="F42" s="53"/>
      <c r="G42" s="53"/>
      <c r="H42" s="53"/>
      <c r="I42" s="53"/>
      <c r="J42" s="53"/>
      <c r="K42" s="53"/>
      <c r="L42" s="53"/>
      <c r="M42" s="53"/>
      <c r="N42" s="53"/>
      <c r="O42" s="53"/>
      <c r="P42" s="53"/>
      <c r="Q42" s="53"/>
      <c r="R42" s="53"/>
      <c r="S42" s="53"/>
      <c r="T42" s="53"/>
      <c r="U42" s="53"/>
      <c r="V42" s="53"/>
      <c r="W42" s="53"/>
      <c r="X42" s="53"/>
      <c r="Y42" s="53"/>
      <c r="Z42" s="96"/>
    </row>
    <row r="43" spans="1:27" x14ac:dyDescent="0.25">
      <c r="A43" s="353" t="s">
        <v>857</v>
      </c>
      <c r="B43" s="249"/>
      <c r="C43" s="334" t="s">
        <v>783</v>
      </c>
      <c r="D43" s="335"/>
      <c r="E43" s="82" t="s">
        <v>383</v>
      </c>
      <c r="F43" s="83"/>
      <c r="G43" s="83"/>
      <c r="H43" s="83"/>
      <c r="I43" s="55"/>
      <c r="J43" s="55"/>
      <c r="K43" s="55"/>
      <c r="L43" s="55"/>
      <c r="M43" s="55"/>
      <c r="N43" s="55"/>
      <c r="O43" s="55"/>
      <c r="P43" s="55"/>
      <c r="Q43" s="55"/>
      <c r="R43" s="55"/>
      <c r="S43" s="55"/>
      <c r="T43" s="55"/>
      <c r="U43" s="55"/>
      <c r="V43" s="55"/>
      <c r="W43" s="55"/>
      <c r="X43" s="55"/>
      <c r="Y43" s="55"/>
      <c r="Z43" s="97"/>
    </row>
    <row r="44" spans="1:27" x14ac:dyDescent="0.25">
      <c r="A44" s="374"/>
      <c r="B44" s="194"/>
      <c r="C44" s="169"/>
      <c r="D44" s="170"/>
      <c r="E44" s="85" t="s">
        <v>483</v>
      </c>
      <c r="F44" s="83"/>
      <c r="G44" s="83"/>
      <c r="H44" s="83"/>
      <c r="I44" s="55"/>
      <c r="J44" s="55"/>
      <c r="K44" s="55"/>
      <c r="L44" s="55"/>
      <c r="M44" s="55"/>
      <c r="N44" s="55"/>
      <c r="O44" s="55"/>
      <c r="P44" s="55"/>
      <c r="Q44" s="55"/>
      <c r="R44" s="55"/>
      <c r="S44" s="55"/>
      <c r="T44" s="55"/>
      <c r="U44" s="55"/>
      <c r="V44" s="55"/>
      <c r="W44" s="55"/>
      <c r="X44" s="55"/>
      <c r="Y44" s="55"/>
      <c r="Z44" s="98"/>
    </row>
    <row r="45" spans="1:27" x14ac:dyDescent="0.25">
      <c r="A45" s="337"/>
      <c r="B45" s="167"/>
      <c r="C45" s="169"/>
      <c r="D45" s="170"/>
      <c r="E45" s="86" t="s">
        <v>683</v>
      </c>
      <c r="F45" s="83"/>
      <c r="G45" s="83"/>
      <c r="H45" s="83"/>
      <c r="I45" s="55"/>
      <c r="J45" s="55"/>
      <c r="K45" s="55"/>
      <c r="L45" s="55"/>
      <c r="M45" s="55"/>
      <c r="N45" s="55"/>
      <c r="O45" s="55"/>
      <c r="P45" s="55"/>
      <c r="Q45" s="55"/>
      <c r="R45" s="55"/>
      <c r="S45" s="55"/>
      <c r="T45" s="55"/>
      <c r="U45" s="55"/>
      <c r="V45" s="55"/>
      <c r="W45" s="55"/>
      <c r="X45" s="55"/>
      <c r="Y45" s="55"/>
      <c r="Z45" s="98"/>
    </row>
    <row r="46" spans="1:27" x14ac:dyDescent="0.25">
      <c r="A46" s="337"/>
      <c r="B46" s="167"/>
      <c r="C46" s="169"/>
      <c r="D46" s="170"/>
      <c r="E46" s="126" t="s">
        <v>585</v>
      </c>
      <c r="F46" s="83"/>
      <c r="G46" s="83"/>
      <c r="H46" s="83"/>
      <c r="I46" s="55"/>
      <c r="J46" s="55"/>
      <c r="K46" s="338" t="s">
        <v>9</v>
      </c>
      <c r="L46" s="338"/>
      <c r="M46" s="338"/>
      <c r="N46" s="338"/>
      <c r="O46" s="338"/>
      <c r="P46" s="338"/>
      <c r="Q46" s="338"/>
      <c r="R46" s="338"/>
      <c r="S46" s="338"/>
      <c r="T46" s="338"/>
      <c r="U46" s="338"/>
      <c r="V46" s="338"/>
      <c r="W46" s="338"/>
      <c r="X46" s="338"/>
      <c r="Y46" s="338"/>
      <c r="Z46" s="339"/>
    </row>
    <row r="47" spans="1:27" s="1" customFormat="1" x14ac:dyDescent="0.25">
      <c r="A47" s="340"/>
      <c r="B47" s="341"/>
      <c r="C47" s="342"/>
      <c r="D47" s="343"/>
      <c r="E47" s="99"/>
      <c r="F47" s="100"/>
      <c r="G47" s="100"/>
      <c r="H47" s="100"/>
      <c r="I47" s="101"/>
      <c r="J47" s="101"/>
      <c r="K47" s="344" t="s">
        <v>8</v>
      </c>
      <c r="L47" s="344"/>
      <c r="M47" s="344"/>
      <c r="N47" s="344"/>
      <c r="O47" s="344"/>
      <c r="P47" s="344"/>
      <c r="Q47" s="344"/>
      <c r="R47" s="344"/>
      <c r="S47" s="344"/>
      <c r="T47" s="344"/>
      <c r="U47" s="344"/>
      <c r="V47" s="344"/>
      <c r="W47" s="344"/>
      <c r="X47" s="344"/>
      <c r="Y47" s="344"/>
      <c r="Z47" s="345"/>
    </row>
  </sheetData>
  <mergeCells count="221">
    <mergeCell ref="K16:R16"/>
    <mergeCell ref="A46:B46"/>
    <mergeCell ref="C46:D46"/>
    <mergeCell ref="K46:Z46"/>
    <mergeCell ref="A47:B47"/>
    <mergeCell ref="C47:D47"/>
    <mergeCell ref="K47:Z47"/>
    <mergeCell ref="S41:Z41"/>
    <mergeCell ref="A43:B43"/>
    <mergeCell ref="C43:D43"/>
    <mergeCell ref="A44:B44"/>
    <mergeCell ref="C44:D44"/>
    <mergeCell ref="A45:B45"/>
    <mergeCell ref="C45:D45"/>
    <mergeCell ref="A41:B41"/>
    <mergeCell ref="C41:D41"/>
    <mergeCell ref="E41:F41"/>
    <mergeCell ref="G41:H41"/>
    <mergeCell ref="I41:J41"/>
    <mergeCell ref="K41:R41"/>
    <mergeCell ref="A38:B38"/>
    <mergeCell ref="C38:D38"/>
    <mergeCell ref="E38:F38"/>
    <mergeCell ref="G38:H38"/>
    <mergeCell ref="I38:J38"/>
    <mergeCell ref="K38:R38"/>
    <mergeCell ref="S38:Z38"/>
    <mergeCell ref="S39:Z39"/>
    <mergeCell ref="A40:B40"/>
    <mergeCell ref="C40:D40"/>
    <mergeCell ref="E40:F40"/>
    <mergeCell ref="G40:H40"/>
    <mergeCell ref="I40:J40"/>
    <mergeCell ref="K40:R40"/>
    <mergeCell ref="S40:Z40"/>
    <mergeCell ref="A39:B39"/>
    <mergeCell ref="C39:D39"/>
    <mergeCell ref="E39:F39"/>
    <mergeCell ref="G39:H39"/>
    <mergeCell ref="I39:J39"/>
    <mergeCell ref="K39:R39"/>
    <mergeCell ref="S35:Z35"/>
    <mergeCell ref="K36:L36"/>
    <mergeCell ref="M36:R36"/>
    <mergeCell ref="S36:T36"/>
    <mergeCell ref="U36:Z36"/>
    <mergeCell ref="A37:B37"/>
    <mergeCell ref="C37:D37"/>
    <mergeCell ref="E37:F37"/>
    <mergeCell ref="G37:H37"/>
    <mergeCell ref="I37:J37"/>
    <mergeCell ref="A35:B35"/>
    <mergeCell ref="C35:D35"/>
    <mergeCell ref="E35:F35"/>
    <mergeCell ref="G35:H35"/>
    <mergeCell ref="I35:J35"/>
    <mergeCell ref="K35:R35"/>
    <mergeCell ref="K37:R37"/>
    <mergeCell ref="S37:Z37"/>
    <mergeCell ref="A32:B32"/>
    <mergeCell ref="C32:D32"/>
    <mergeCell ref="E32:F32"/>
    <mergeCell ref="G32:H32"/>
    <mergeCell ref="I32:J32"/>
    <mergeCell ref="K32:R32"/>
    <mergeCell ref="S32:Z32"/>
    <mergeCell ref="S33:Z33"/>
    <mergeCell ref="A34:B34"/>
    <mergeCell ref="C34:D34"/>
    <mergeCell ref="E34:F34"/>
    <mergeCell ref="G34:H34"/>
    <mergeCell ref="I34:J34"/>
    <mergeCell ref="K34:R34"/>
    <mergeCell ref="S34:Z34"/>
    <mergeCell ref="A33:B33"/>
    <mergeCell ref="C33:D33"/>
    <mergeCell ref="E33:F33"/>
    <mergeCell ref="G33:H33"/>
    <mergeCell ref="I33:J33"/>
    <mergeCell ref="K33:R33"/>
    <mergeCell ref="S29:Z29"/>
    <mergeCell ref="K30:L30"/>
    <mergeCell ref="M30:R30"/>
    <mergeCell ref="S30:T30"/>
    <mergeCell ref="U30:Z30"/>
    <mergeCell ref="A31:B31"/>
    <mergeCell ref="C31:D31"/>
    <mergeCell ref="E31:F31"/>
    <mergeCell ref="G31:H31"/>
    <mergeCell ref="I31:J31"/>
    <mergeCell ref="A29:B29"/>
    <mergeCell ref="C29:D29"/>
    <mergeCell ref="E29:F29"/>
    <mergeCell ref="G29:H29"/>
    <mergeCell ref="I29:J29"/>
    <mergeCell ref="K29:R29"/>
    <mergeCell ref="K31:R31"/>
    <mergeCell ref="S31:Z31"/>
    <mergeCell ref="A26:B26"/>
    <mergeCell ref="C26:D26"/>
    <mergeCell ref="E26:F26"/>
    <mergeCell ref="G26:H26"/>
    <mergeCell ref="I26:J26"/>
    <mergeCell ref="K26:R26"/>
    <mergeCell ref="S26:Z26"/>
    <mergeCell ref="S27:Z27"/>
    <mergeCell ref="A28:B28"/>
    <mergeCell ref="C28:D28"/>
    <mergeCell ref="E28:F28"/>
    <mergeCell ref="G28:H28"/>
    <mergeCell ref="I28:J28"/>
    <mergeCell ref="K28:R28"/>
    <mergeCell ref="S28:Z28"/>
    <mergeCell ref="A27:B27"/>
    <mergeCell ref="C27:D27"/>
    <mergeCell ref="E27:F27"/>
    <mergeCell ref="G27:H27"/>
    <mergeCell ref="I27:J27"/>
    <mergeCell ref="K27:R27"/>
    <mergeCell ref="S23:Z23"/>
    <mergeCell ref="K24:L24"/>
    <mergeCell ref="M24:R24"/>
    <mergeCell ref="S24:T24"/>
    <mergeCell ref="U24:Z24"/>
    <mergeCell ref="A25:B25"/>
    <mergeCell ref="C25:D25"/>
    <mergeCell ref="E25:F25"/>
    <mergeCell ref="G25:H25"/>
    <mergeCell ref="I25:J25"/>
    <mergeCell ref="A23:B23"/>
    <mergeCell ref="C23:D23"/>
    <mergeCell ref="E23:F23"/>
    <mergeCell ref="G23:H23"/>
    <mergeCell ref="I23:J23"/>
    <mergeCell ref="K23:R23"/>
    <mergeCell ref="K25:R25"/>
    <mergeCell ref="S25:Z25"/>
    <mergeCell ref="A20:B20"/>
    <mergeCell ref="C20:D20"/>
    <mergeCell ref="E20:F20"/>
    <mergeCell ref="G20:H20"/>
    <mergeCell ref="I20:J20"/>
    <mergeCell ref="K20:R20"/>
    <mergeCell ref="S20:Z20"/>
    <mergeCell ref="S21:Z21"/>
    <mergeCell ref="A22:B22"/>
    <mergeCell ref="C22:D22"/>
    <mergeCell ref="E22:F22"/>
    <mergeCell ref="G22:H22"/>
    <mergeCell ref="I22:J22"/>
    <mergeCell ref="K22:R22"/>
    <mergeCell ref="S22:Z22"/>
    <mergeCell ref="A21:B21"/>
    <mergeCell ref="C21:D21"/>
    <mergeCell ref="E21:F21"/>
    <mergeCell ref="G21:H21"/>
    <mergeCell ref="I21:J21"/>
    <mergeCell ref="K21:R21"/>
    <mergeCell ref="S17:Z17"/>
    <mergeCell ref="K18:L18"/>
    <mergeCell ref="M18:R18"/>
    <mergeCell ref="S18:T18"/>
    <mergeCell ref="U18:Z18"/>
    <mergeCell ref="A19:B19"/>
    <mergeCell ref="C19:D19"/>
    <mergeCell ref="E19:F19"/>
    <mergeCell ref="G19:H19"/>
    <mergeCell ref="I19:J19"/>
    <mergeCell ref="A17:B17"/>
    <mergeCell ref="C17:D17"/>
    <mergeCell ref="E17:F17"/>
    <mergeCell ref="G17:H17"/>
    <mergeCell ref="I17:J17"/>
    <mergeCell ref="K17:R17"/>
    <mergeCell ref="K19:R19"/>
    <mergeCell ref="S19:Z19"/>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K15:R15"/>
    <mergeCell ref="S15:Z15"/>
    <mergeCell ref="I15:J15"/>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s>
  <conditionalFormatting sqref="A10 C10 E10 G10 K10 S10 A18 C18 E18 G18 K18 S18 A24 C24 E24 G24 K24 S24 A30 C30 E30 G30 K30 S30 A36 C36 E36 G36 K36 S36 A42 C42">
    <cfRule type="expression" dxfId="215" priority="3">
      <formula>MONTH(A10)&lt;&gt;MONTH($A$1)</formula>
    </cfRule>
    <cfRule type="expression" dxfId="214" priority="4">
      <formula>OR(WEEKDAY(A10,1)=1,WEEKDAY(A10,1)=7)</formula>
    </cfRule>
  </conditionalFormatting>
  <conditionalFormatting sqref="I10 I18 I24 I30 I36">
    <cfRule type="expression" dxfId="213" priority="1">
      <formula>MONTH(I10)&lt;&gt;MONTH($A$1)</formula>
    </cfRule>
    <cfRule type="expression" dxfId="212" priority="2">
      <formula>OR(WEEKDAY(I10,1)=1,WEEKDAY(I10,1)=7)</formula>
    </cfRule>
  </conditionalFormatting>
  <hyperlinks>
    <hyperlink ref="K47" r:id="rId1" xr:uid="{AD85CBC2-D576-47CC-A783-3C3B1B8E124D}"/>
    <hyperlink ref="K46:Z46" r:id="rId2" display="Calendar Templates by Vertex42" xr:uid="{DCC9D477-A7DF-4E0B-A443-0D7B620BD9B1}"/>
    <hyperlink ref="K47:Z47" r:id="rId3" display="https://www.vertex42.com/calendars/" xr:uid="{A44ECCBB-12F2-4746-8068-509267ACBA17}"/>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0F304-688F-4868-AC79-1ED43F3A719F}">
  <sheetPr>
    <pageSetUpPr fitToPage="1"/>
  </sheetPr>
  <dimension ref="A1:AA49"/>
  <sheetViews>
    <sheetView zoomScale="80" zoomScaleNormal="80" workbookViewId="0">
      <selection sqref="A1:H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72656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44774</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44774</v>
      </c>
      <c r="B9" s="164"/>
      <c r="C9" s="164">
        <f>C10</f>
        <v>44775</v>
      </c>
      <c r="D9" s="164"/>
      <c r="E9" s="164">
        <f>E10</f>
        <v>44776</v>
      </c>
      <c r="F9" s="164"/>
      <c r="G9" s="164">
        <f>G10</f>
        <v>44777</v>
      </c>
      <c r="H9" s="164"/>
      <c r="I9" s="164">
        <f>I10</f>
        <v>44778</v>
      </c>
      <c r="J9" s="164"/>
      <c r="K9" s="164">
        <f>K10</f>
        <v>44779</v>
      </c>
      <c r="L9" s="164"/>
      <c r="M9" s="164"/>
      <c r="N9" s="164"/>
      <c r="O9" s="164"/>
      <c r="P9" s="164"/>
      <c r="Q9" s="164"/>
      <c r="R9" s="164"/>
      <c r="S9" s="164">
        <f>S10</f>
        <v>44780</v>
      </c>
      <c r="T9" s="164"/>
      <c r="U9" s="164"/>
      <c r="V9" s="164"/>
      <c r="W9" s="164"/>
      <c r="X9" s="164"/>
      <c r="Y9" s="164"/>
      <c r="Z9" s="165"/>
    </row>
    <row r="10" spans="1:27" s="1" customFormat="1" ht="18.5" x14ac:dyDescent="0.25">
      <c r="A10" s="95">
        <f>$A$1-(WEEKDAY($A$1,1)-(start_day-1))-IF((WEEKDAY($A$1,1)-(start_day-1))&lt;=0,7,0)+1</f>
        <v>44774</v>
      </c>
      <c r="B10" s="29"/>
      <c r="C10" s="48">
        <f>A10+1</f>
        <v>44775</v>
      </c>
      <c r="D10" s="49"/>
      <c r="E10" s="48">
        <f>C10+1</f>
        <v>44776</v>
      </c>
      <c r="F10" s="49"/>
      <c r="G10" s="48">
        <f>E10+1</f>
        <v>44777</v>
      </c>
      <c r="H10" s="49"/>
      <c r="I10" s="48">
        <f>G10+1</f>
        <v>44778</v>
      </c>
      <c r="J10" s="49"/>
      <c r="K10" s="172">
        <f>I10+1</f>
        <v>44779</v>
      </c>
      <c r="L10" s="173"/>
      <c r="M10" s="174"/>
      <c r="N10" s="174"/>
      <c r="O10" s="174"/>
      <c r="P10" s="174"/>
      <c r="Q10" s="174"/>
      <c r="R10" s="175"/>
      <c r="S10" s="176">
        <f>K10+1</f>
        <v>44780</v>
      </c>
      <c r="T10" s="177"/>
      <c r="U10" s="178"/>
      <c r="V10" s="178"/>
      <c r="W10" s="178"/>
      <c r="X10" s="178"/>
      <c r="Y10" s="178"/>
      <c r="Z10" s="349"/>
    </row>
    <row r="11" spans="1:27" s="1" customFormat="1" x14ac:dyDescent="0.25">
      <c r="A11" s="353" t="s">
        <v>857</v>
      </c>
      <c r="B11" s="249"/>
      <c r="C11" s="334" t="s">
        <v>783</v>
      </c>
      <c r="D11" s="335"/>
      <c r="E11" s="334" t="s">
        <v>782</v>
      </c>
      <c r="F11" s="335"/>
      <c r="G11" s="334" t="s">
        <v>782</v>
      </c>
      <c r="H11" s="335"/>
      <c r="I11" s="334" t="s">
        <v>783</v>
      </c>
      <c r="J11" s="335"/>
      <c r="K11" s="334" t="s">
        <v>783</v>
      </c>
      <c r="L11" s="336"/>
      <c r="M11" s="336"/>
      <c r="N11" s="336"/>
      <c r="O11" s="336"/>
      <c r="P11" s="336"/>
      <c r="Q11" s="336"/>
      <c r="R11" s="335"/>
      <c r="S11" s="334" t="s">
        <v>783</v>
      </c>
      <c r="T11" s="336"/>
      <c r="U11" s="336"/>
      <c r="V11" s="336"/>
      <c r="W11" s="336"/>
      <c r="X11" s="336"/>
      <c r="Y11" s="336"/>
      <c r="Z11" s="416"/>
    </row>
    <row r="12" spans="1:27" s="1" customFormat="1" x14ac:dyDescent="0.25">
      <c r="A12" s="337"/>
      <c r="B12" s="167"/>
      <c r="C12" s="169"/>
      <c r="D12" s="170"/>
      <c r="E12" s="334" t="s">
        <v>783</v>
      </c>
      <c r="F12" s="335"/>
      <c r="G12" s="334" t="s">
        <v>783</v>
      </c>
      <c r="H12" s="335"/>
      <c r="I12" s="204" t="s">
        <v>858</v>
      </c>
      <c r="J12" s="205"/>
      <c r="K12" s="204" t="s">
        <v>858</v>
      </c>
      <c r="L12" s="325"/>
      <c r="M12" s="325"/>
      <c r="N12" s="325"/>
      <c r="O12" s="325"/>
      <c r="P12" s="325"/>
      <c r="Q12" s="325"/>
      <c r="R12" s="205"/>
      <c r="S12" s="248" t="s">
        <v>858</v>
      </c>
      <c r="T12" s="249"/>
      <c r="U12" s="249"/>
      <c r="V12" s="249"/>
      <c r="W12" s="249"/>
      <c r="X12" s="249"/>
      <c r="Y12" s="249"/>
      <c r="Z12" s="378"/>
    </row>
    <row r="13" spans="1:27" s="1" customFormat="1" x14ac:dyDescent="0.25">
      <c r="A13" s="337"/>
      <c r="B13" s="167"/>
      <c r="C13" s="169"/>
      <c r="D13" s="170"/>
      <c r="E13" s="169"/>
      <c r="F13" s="170"/>
      <c r="G13" s="169" t="s">
        <v>1051</v>
      </c>
      <c r="H13" s="170"/>
      <c r="I13" s="196" t="s">
        <v>957</v>
      </c>
      <c r="J13" s="197"/>
      <c r="K13" s="169"/>
      <c r="L13" s="171"/>
      <c r="M13" s="171"/>
      <c r="N13" s="171"/>
      <c r="O13" s="171"/>
      <c r="P13" s="171"/>
      <c r="Q13" s="171"/>
      <c r="R13" s="170"/>
      <c r="S13" s="166" t="s">
        <v>1052</v>
      </c>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44781</v>
      </c>
      <c r="B16" s="29"/>
      <c r="C16" s="48">
        <f>A16+1</f>
        <v>44782</v>
      </c>
      <c r="D16" s="49"/>
      <c r="E16" s="48">
        <f>C16+1</f>
        <v>44783</v>
      </c>
      <c r="F16" s="49"/>
      <c r="G16" s="48">
        <f>E16+1</f>
        <v>44784</v>
      </c>
      <c r="H16" s="49"/>
      <c r="I16" s="48">
        <f>G16+1</f>
        <v>44785</v>
      </c>
      <c r="J16" s="49"/>
      <c r="K16" s="172">
        <f>I16+1</f>
        <v>44786</v>
      </c>
      <c r="L16" s="173"/>
      <c r="M16" s="174"/>
      <c r="N16" s="174"/>
      <c r="O16" s="174"/>
      <c r="P16" s="174"/>
      <c r="Q16" s="174"/>
      <c r="R16" s="175"/>
      <c r="S16" s="176">
        <f>K16+1</f>
        <v>44787</v>
      </c>
      <c r="T16" s="177"/>
      <c r="U16" s="178"/>
      <c r="V16" s="178"/>
      <c r="W16" s="178"/>
      <c r="X16" s="178"/>
      <c r="Y16" s="178"/>
      <c r="Z16" s="349"/>
    </row>
    <row r="17" spans="1:27" s="1" customFormat="1" x14ac:dyDescent="0.25">
      <c r="A17" s="337" t="s">
        <v>735</v>
      </c>
      <c r="B17" s="167"/>
      <c r="C17" s="169" t="s">
        <v>735</v>
      </c>
      <c r="D17" s="170"/>
      <c r="E17" s="169" t="s">
        <v>735</v>
      </c>
      <c r="F17" s="170"/>
      <c r="G17" s="169" t="s">
        <v>735</v>
      </c>
      <c r="H17" s="170"/>
      <c r="I17" s="334" t="s">
        <v>784</v>
      </c>
      <c r="J17" s="335"/>
      <c r="K17" s="334" t="s">
        <v>784</v>
      </c>
      <c r="L17" s="336"/>
      <c r="M17" s="336"/>
      <c r="N17" s="336"/>
      <c r="O17" s="336"/>
      <c r="P17" s="336"/>
      <c r="Q17" s="336"/>
      <c r="R17" s="335"/>
      <c r="S17" s="334" t="s">
        <v>784</v>
      </c>
      <c r="T17" s="336"/>
      <c r="U17" s="336"/>
      <c r="V17" s="336"/>
      <c r="W17" s="336"/>
      <c r="X17" s="336"/>
      <c r="Y17" s="336"/>
      <c r="Z17" s="416"/>
    </row>
    <row r="18" spans="1:27" s="1" customFormat="1" x14ac:dyDescent="0.25">
      <c r="A18" s="350" t="s">
        <v>890</v>
      </c>
      <c r="B18" s="199"/>
      <c r="C18" s="489" t="s">
        <v>1009</v>
      </c>
      <c r="D18" s="490"/>
      <c r="E18" s="468" t="s">
        <v>822</v>
      </c>
      <c r="F18" s="469"/>
      <c r="G18" s="169"/>
      <c r="H18" s="170"/>
      <c r="I18" s="169"/>
      <c r="J18" s="170"/>
      <c r="K18" s="329" t="s">
        <v>996</v>
      </c>
      <c r="L18" s="330"/>
      <c r="M18" s="330"/>
      <c r="N18" s="330"/>
      <c r="O18" s="330"/>
      <c r="P18" s="330"/>
      <c r="Q18" s="330"/>
      <c r="R18" s="331"/>
      <c r="S18" s="248"/>
      <c r="T18" s="249"/>
      <c r="U18" s="249"/>
      <c r="V18" s="249"/>
      <c r="W18" s="249"/>
      <c r="X18" s="249"/>
      <c r="Y18" s="249"/>
      <c r="Z18" s="378"/>
    </row>
    <row r="19" spans="1:27" s="1" customFormat="1" x14ac:dyDescent="0.25">
      <c r="A19" s="450"/>
      <c r="B19" s="451"/>
      <c r="C19" s="169" t="s">
        <v>1060</v>
      </c>
      <c r="D19" s="170"/>
      <c r="E19" s="204" t="s">
        <v>859</v>
      </c>
      <c r="F19" s="205"/>
      <c r="G19" s="169"/>
      <c r="H19" s="170"/>
      <c r="I19" s="169"/>
      <c r="J19" s="170"/>
      <c r="K19" s="169" t="s">
        <v>1046</v>
      </c>
      <c r="L19" s="171"/>
      <c r="M19" s="171"/>
      <c r="N19" s="171"/>
      <c r="O19" s="171"/>
      <c r="P19" s="171"/>
      <c r="Q19" s="171"/>
      <c r="R19" s="170"/>
      <c r="S19" s="166"/>
      <c r="T19" s="167"/>
      <c r="U19" s="167"/>
      <c r="V19" s="167"/>
      <c r="W19" s="167"/>
      <c r="X19" s="167"/>
      <c r="Y19" s="167"/>
      <c r="Z19" s="348"/>
    </row>
    <row r="20" spans="1:27" s="1" customFormat="1" x14ac:dyDescent="0.25">
      <c r="A20" s="337"/>
      <c r="B20" s="167"/>
      <c r="C20" s="169"/>
      <c r="D20" s="170"/>
      <c r="E20" s="489" t="s">
        <v>1009</v>
      </c>
      <c r="F20" s="49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44788</v>
      </c>
      <c r="B22" s="29"/>
      <c r="C22" s="48">
        <f>A22+1</f>
        <v>44789</v>
      </c>
      <c r="D22" s="49"/>
      <c r="E22" s="48">
        <f>C22+1</f>
        <v>44790</v>
      </c>
      <c r="F22" s="49"/>
      <c r="G22" s="48">
        <f>E22+1</f>
        <v>44791</v>
      </c>
      <c r="H22" s="49"/>
      <c r="I22" s="48">
        <f>G22+1</f>
        <v>44792</v>
      </c>
      <c r="J22" s="49"/>
      <c r="K22" s="172">
        <f>I22+1</f>
        <v>44793</v>
      </c>
      <c r="L22" s="173"/>
      <c r="M22" s="174"/>
      <c r="N22" s="174"/>
      <c r="O22" s="174"/>
      <c r="P22" s="174"/>
      <c r="Q22" s="174"/>
      <c r="R22" s="175"/>
      <c r="S22" s="176">
        <f>K22+1</f>
        <v>44794</v>
      </c>
      <c r="T22" s="177"/>
      <c r="U22" s="178"/>
      <c r="V22" s="178"/>
      <c r="W22" s="178"/>
      <c r="X22" s="178"/>
      <c r="Y22" s="178"/>
      <c r="Z22" s="349"/>
    </row>
    <row r="23" spans="1:27" s="1" customFormat="1" x14ac:dyDescent="0.25">
      <c r="A23" s="417" t="s">
        <v>785</v>
      </c>
      <c r="B23" s="336"/>
      <c r="C23" s="417" t="s">
        <v>785</v>
      </c>
      <c r="D23" s="336"/>
      <c r="E23" s="417" t="s">
        <v>785</v>
      </c>
      <c r="F23" s="336"/>
      <c r="G23" s="417" t="s">
        <v>785</v>
      </c>
      <c r="H23" s="336"/>
      <c r="I23" s="417" t="s">
        <v>785</v>
      </c>
      <c r="J23" s="336"/>
      <c r="K23" s="334" t="s">
        <v>785</v>
      </c>
      <c r="L23" s="336"/>
      <c r="M23" s="336"/>
      <c r="N23" s="336"/>
      <c r="O23" s="336"/>
      <c r="P23" s="336"/>
      <c r="Q23" s="336"/>
      <c r="R23" s="335"/>
      <c r="S23" s="334" t="s">
        <v>785</v>
      </c>
      <c r="T23" s="336"/>
      <c r="U23" s="336"/>
      <c r="V23" s="336"/>
      <c r="W23" s="336"/>
      <c r="X23" s="336"/>
      <c r="Y23" s="336"/>
      <c r="Z23" s="416"/>
    </row>
    <row r="24" spans="1:27" s="1" customFormat="1" x14ac:dyDescent="0.25">
      <c r="A24" s="337" t="s">
        <v>837</v>
      </c>
      <c r="B24" s="167"/>
      <c r="C24" s="452"/>
      <c r="D24" s="453"/>
      <c r="E24" s="196" t="s">
        <v>979</v>
      </c>
      <c r="F24" s="197"/>
      <c r="G24" s="186"/>
      <c r="H24" s="188"/>
      <c r="I24" s="204" t="s">
        <v>860</v>
      </c>
      <c r="J24" s="205"/>
      <c r="K24" s="204" t="s">
        <v>861</v>
      </c>
      <c r="L24" s="325"/>
      <c r="M24" s="325"/>
      <c r="N24" s="325"/>
      <c r="O24" s="325"/>
      <c r="P24" s="325"/>
      <c r="Q24" s="325"/>
      <c r="R24" s="205"/>
      <c r="S24" s="248" t="s">
        <v>861</v>
      </c>
      <c r="T24" s="249"/>
      <c r="U24" s="249"/>
      <c r="V24" s="249"/>
      <c r="W24" s="249"/>
      <c r="X24" s="249"/>
      <c r="Y24" s="249"/>
      <c r="Z24" s="378"/>
    </row>
    <row r="25" spans="1:27" s="1" customFormat="1" x14ac:dyDescent="0.25">
      <c r="A25" s="337"/>
      <c r="B25" s="167"/>
      <c r="C25" s="169"/>
      <c r="D25" s="170"/>
      <c r="E25" s="186" t="s">
        <v>1049</v>
      </c>
      <c r="F25" s="188"/>
      <c r="G25" s="169"/>
      <c r="H25" s="170"/>
      <c r="I25" s="204" t="s">
        <v>861</v>
      </c>
      <c r="J25" s="205"/>
      <c r="K25" s="196" t="s">
        <v>924</v>
      </c>
      <c r="L25" s="200"/>
      <c r="M25" s="200"/>
      <c r="N25" s="200"/>
      <c r="O25" s="200"/>
      <c r="P25" s="200"/>
      <c r="Q25" s="200"/>
      <c r="R25" s="197"/>
      <c r="S25" s="166" t="s">
        <v>445</v>
      </c>
      <c r="T25" s="167"/>
      <c r="U25" s="167"/>
      <c r="V25" s="167"/>
      <c r="W25" s="167"/>
      <c r="X25" s="167"/>
      <c r="Y25" s="167"/>
      <c r="Z25" s="348"/>
    </row>
    <row r="26" spans="1:27" s="1" customFormat="1" x14ac:dyDescent="0.25">
      <c r="A26" s="102"/>
      <c r="B26" s="46"/>
      <c r="C26" s="50"/>
      <c r="D26" s="51"/>
      <c r="E26" s="50"/>
      <c r="F26" s="51"/>
      <c r="G26" s="50"/>
      <c r="H26" s="51"/>
      <c r="I26" s="196" t="s">
        <v>958</v>
      </c>
      <c r="J26" s="197"/>
      <c r="K26" s="186" t="s">
        <v>953</v>
      </c>
      <c r="L26" s="187"/>
      <c r="M26" s="187"/>
      <c r="N26" s="187"/>
      <c r="O26" s="187"/>
      <c r="P26" s="187"/>
      <c r="Q26" s="187"/>
      <c r="R26" s="188"/>
      <c r="S26" s="166" t="s">
        <v>1050</v>
      </c>
      <c r="T26" s="167"/>
      <c r="U26" s="167"/>
      <c r="V26" s="167"/>
      <c r="W26" s="167"/>
      <c r="X26" s="167"/>
      <c r="Y26" s="167"/>
      <c r="Z26" s="348"/>
    </row>
    <row r="27" spans="1:27" s="1" customFormat="1" x14ac:dyDescent="0.25">
      <c r="A27" s="337"/>
      <c r="B27" s="167"/>
      <c r="C27" s="169"/>
      <c r="D27" s="170"/>
      <c r="E27" s="169"/>
      <c r="F27" s="170"/>
      <c r="G27" s="169"/>
      <c r="H27" s="170"/>
      <c r="I27" s="452"/>
      <c r="J27" s="453"/>
      <c r="K27" s="186"/>
      <c r="L27" s="187"/>
      <c r="M27" s="187"/>
      <c r="N27" s="187"/>
      <c r="O27" s="187"/>
      <c r="P27" s="187"/>
      <c r="Q27" s="187"/>
      <c r="R27" s="188"/>
      <c r="S27" s="166"/>
      <c r="T27" s="167"/>
      <c r="U27" s="167"/>
      <c r="V27" s="167"/>
      <c r="W27" s="167"/>
      <c r="X27" s="167"/>
      <c r="Y27" s="167"/>
      <c r="Z27" s="348"/>
    </row>
    <row r="28" spans="1:27" s="2" customFormat="1" x14ac:dyDescent="0.25">
      <c r="A28" s="347"/>
      <c r="B28" s="181"/>
      <c r="C28" s="183"/>
      <c r="D28" s="184"/>
      <c r="E28" s="183"/>
      <c r="F28" s="184"/>
      <c r="G28" s="183"/>
      <c r="H28" s="184"/>
      <c r="I28" s="183" t="s">
        <v>942</v>
      </c>
      <c r="J28" s="184"/>
      <c r="K28" s="183" t="s">
        <v>942</v>
      </c>
      <c r="L28" s="185"/>
      <c r="M28" s="185"/>
      <c r="N28" s="185"/>
      <c r="O28" s="185"/>
      <c r="P28" s="185"/>
      <c r="Q28" s="185"/>
      <c r="R28" s="184"/>
      <c r="S28" s="180" t="s">
        <v>942</v>
      </c>
      <c r="T28" s="181"/>
      <c r="U28" s="181"/>
      <c r="V28" s="181"/>
      <c r="W28" s="181"/>
      <c r="X28" s="181"/>
      <c r="Y28" s="181"/>
      <c r="Z28" s="346"/>
      <c r="AA28" s="1"/>
    </row>
    <row r="29" spans="1:27" s="1" customFormat="1" ht="18.5" x14ac:dyDescent="0.25">
      <c r="A29" s="95">
        <f>S22+1</f>
        <v>44795</v>
      </c>
      <c r="B29" s="29"/>
      <c r="C29" s="48">
        <f>A29+1</f>
        <v>44796</v>
      </c>
      <c r="D29" s="49"/>
      <c r="E29" s="48">
        <f>C29+1</f>
        <v>44797</v>
      </c>
      <c r="F29" s="49"/>
      <c r="G29" s="48">
        <f>E29+1</f>
        <v>44798</v>
      </c>
      <c r="H29" s="49"/>
      <c r="I29" s="48">
        <f>G29+1</f>
        <v>44799</v>
      </c>
      <c r="J29" s="49"/>
      <c r="K29" s="172">
        <f>I29+1</f>
        <v>44800</v>
      </c>
      <c r="L29" s="173"/>
      <c r="M29" s="174"/>
      <c r="N29" s="174"/>
      <c r="O29" s="174"/>
      <c r="P29" s="174"/>
      <c r="Q29" s="174"/>
      <c r="R29" s="175"/>
      <c r="S29" s="176">
        <f>K29+1</f>
        <v>44801</v>
      </c>
      <c r="T29" s="177"/>
      <c r="U29" s="178"/>
      <c r="V29" s="178"/>
      <c r="W29" s="178"/>
      <c r="X29" s="178"/>
      <c r="Y29" s="178"/>
      <c r="Z29" s="349"/>
    </row>
    <row r="30" spans="1:27" s="1" customFormat="1" x14ac:dyDescent="0.25">
      <c r="A30" s="337" t="s">
        <v>862</v>
      </c>
      <c r="B30" s="167"/>
      <c r="C30" s="169" t="s">
        <v>932</v>
      </c>
      <c r="D30" s="170"/>
      <c r="E30" s="169" t="s">
        <v>863</v>
      </c>
      <c r="F30" s="170"/>
      <c r="G30" s="196" t="s">
        <v>893</v>
      </c>
      <c r="H30" s="197"/>
      <c r="I30" s="334" t="s">
        <v>786</v>
      </c>
      <c r="J30" s="335"/>
      <c r="K30" s="334" t="s">
        <v>786</v>
      </c>
      <c r="L30" s="336"/>
      <c r="M30" s="336"/>
      <c r="N30" s="336"/>
      <c r="O30" s="336"/>
      <c r="P30" s="336"/>
      <c r="Q30" s="336"/>
      <c r="R30" s="335"/>
      <c r="S30" s="334" t="s">
        <v>786</v>
      </c>
      <c r="T30" s="336"/>
      <c r="U30" s="336"/>
      <c r="V30" s="336"/>
      <c r="W30" s="336"/>
      <c r="X30" s="336"/>
      <c r="Y30" s="336"/>
      <c r="Z30" s="416"/>
    </row>
    <row r="31" spans="1:27" s="1" customFormat="1" x14ac:dyDescent="0.25">
      <c r="A31" s="350" t="s">
        <v>891</v>
      </c>
      <c r="B31" s="199"/>
      <c r="C31" s="169" t="s">
        <v>53</v>
      </c>
      <c r="D31" s="170"/>
      <c r="E31" s="196" t="s">
        <v>892</v>
      </c>
      <c r="F31" s="197"/>
      <c r="G31" s="169"/>
      <c r="H31" s="170"/>
      <c r="I31" s="334" t="s">
        <v>787</v>
      </c>
      <c r="J31" s="335"/>
      <c r="K31" s="334" t="s">
        <v>787</v>
      </c>
      <c r="L31" s="336"/>
      <c r="M31" s="336"/>
      <c r="N31" s="336"/>
      <c r="O31" s="336"/>
      <c r="P31" s="336"/>
      <c r="Q31" s="336"/>
      <c r="R31" s="335"/>
      <c r="S31" s="334" t="s">
        <v>787</v>
      </c>
      <c r="T31" s="336"/>
      <c r="U31" s="336"/>
      <c r="V31" s="336"/>
      <c r="W31" s="336"/>
      <c r="X31" s="336"/>
      <c r="Y31" s="336"/>
      <c r="Z31" s="416"/>
    </row>
    <row r="32" spans="1:27" s="1" customFormat="1" x14ac:dyDescent="0.25">
      <c r="A32" s="374" t="s">
        <v>1049</v>
      </c>
      <c r="B32" s="194"/>
      <c r="C32" s="169"/>
      <c r="D32" s="170"/>
      <c r="E32" s="196" t="s">
        <v>980</v>
      </c>
      <c r="F32" s="197"/>
      <c r="G32" s="169"/>
      <c r="H32" s="170"/>
      <c r="I32" s="468" t="s">
        <v>823</v>
      </c>
      <c r="J32" s="469"/>
      <c r="K32" s="196" t="s">
        <v>894</v>
      </c>
      <c r="L32" s="200"/>
      <c r="M32" s="200"/>
      <c r="N32" s="200"/>
      <c r="O32" s="200"/>
      <c r="P32" s="200"/>
      <c r="Q32" s="200"/>
      <c r="R32" s="197"/>
      <c r="S32" s="468" t="s">
        <v>824</v>
      </c>
      <c r="T32" s="472"/>
      <c r="U32" s="472"/>
      <c r="V32" s="472"/>
      <c r="W32" s="472"/>
      <c r="X32" s="472"/>
      <c r="Y32" s="472"/>
      <c r="Z32" s="477"/>
    </row>
    <row r="33" spans="1:27" s="1" customFormat="1" x14ac:dyDescent="0.25">
      <c r="A33" s="337"/>
      <c r="B33" s="167"/>
      <c r="C33" s="169"/>
      <c r="D33" s="170"/>
      <c r="E33" s="169" t="s">
        <v>1042</v>
      </c>
      <c r="F33" s="170"/>
      <c r="G33" s="169"/>
      <c r="H33" s="170"/>
      <c r="I33" s="169"/>
      <c r="J33" s="170"/>
      <c r="K33" s="196" t="s">
        <v>895</v>
      </c>
      <c r="L33" s="200"/>
      <c r="M33" s="200"/>
      <c r="N33" s="200"/>
      <c r="O33" s="200"/>
      <c r="P33" s="200"/>
      <c r="Q33" s="200"/>
      <c r="R33" s="197"/>
      <c r="S33" s="166" t="s">
        <v>35</v>
      </c>
      <c r="T33" s="167"/>
      <c r="U33" s="167"/>
      <c r="V33" s="167"/>
      <c r="W33" s="167"/>
      <c r="X33" s="167"/>
      <c r="Y33" s="167"/>
      <c r="Z33" s="348"/>
    </row>
    <row r="34" spans="1:27" s="1" customFormat="1" x14ac:dyDescent="0.25">
      <c r="A34" s="102"/>
      <c r="B34" s="46"/>
      <c r="C34" s="50"/>
      <c r="D34" s="51"/>
      <c r="E34" s="493" t="s">
        <v>1048</v>
      </c>
      <c r="F34" s="494"/>
      <c r="G34" s="50"/>
      <c r="H34" s="51"/>
      <c r="I34" s="50"/>
      <c r="J34" s="51"/>
      <c r="K34" s="169" t="s">
        <v>950</v>
      </c>
      <c r="L34" s="171"/>
      <c r="M34" s="171"/>
      <c r="N34" s="171"/>
      <c r="O34" s="171"/>
      <c r="P34" s="171"/>
      <c r="Q34" s="171"/>
      <c r="R34" s="170"/>
      <c r="S34" s="198" t="s">
        <v>1016</v>
      </c>
      <c r="T34" s="199"/>
      <c r="U34" s="199"/>
      <c r="V34" s="199"/>
      <c r="W34" s="199"/>
      <c r="X34" s="199"/>
      <c r="Y34" s="199"/>
      <c r="Z34" s="383"/>
    </row>
    <row r="35" spans="1:27" s="2" customFormat="1" x14ac:dyDescent="0.25">
      <c r="A35" s="347"/>
      <c r="B35" s="181"/>
      <c r="C35" s="183"/>
      <c r="D35" s="184"/>
      <c r="E35" s="491"/>
      <c r="F35" s="492"/>
      <c r="G35" s="183"/>
      <c r="H35" s="184"/>
      <c r="I35" s="183"/>
      <c r="J35" s="184"/>
      <c r="K35" s="183"/>
      <c r="L35" s="185"/>
      <c r="M35" s="185"/>
      <c r="N35" s="185"/>
      <c r="O35" s="185"/>
      <c r="P35" s="185"/>
      <c r="Q35" s="185"/>
      <c r="R35" s="184"/>
      <c r="S35" s="309"/>
      <c r="T35" s="310"/>
      <c r="U35" s="310"/>
      <c r="V35" s="310"/>
      <c r="W35" s="310"/>
      <c r="X35" s="310"/>
      <c r="Y35" s="310"/>
      <c r="Z35" s="421"/>
      <c r="AA35" s="1"/>
    </row>
    <row r="36" spans="1:27" s="1" customFormat="1" ht="18.5" x14ac:dyDescent="0.25">
      <c r="A36" s="95">
        <f>S29+1</f>
        <v>44802</v>
      </c>
      <c r="B36" s="29"/>
      <c r="C36" s="48">
        <f>A36+1</f>
        <v>44803</v>
      </c>
      <c r="D36" s="49"/>
      <c r="E36" s="48">
        <f>C36+1</f>
        <v>44804</v>
      </c>
      <c r="F36" s="49"/>
      <c r="G36" s="48">
        <f>E36+1</f>
        <v>44805</v>
      </c>
      <c r="H36" s="49"/>
      <c r="I36" s="48">
        <f>G36+1</f>
        <v>44806</v>
      </c>
      <c r="J36" s="49"/>
      <c r="K36" s="172">
        <f>I36+1</f>
        <v>44807</v>
      </c>
      <c r="L36" s="173"/>
      <c r="M36" s="174"/>
      <c r="N36" s="174"/>
      <c r="O36" s="174"/>
      <c r="P36" s="174"/>
      <c r="Q36" s="174"/>
      <c r="R36" s="175"/>
      <c r="S36" s="176">
        <f>K36+1</f>
        <v>44808</v>
      </c>
      <c r="T36" s="177"/>
      <c r="U36" s="178"/>
      <c r="V36" s="178"/>
      <c r="W36" s="178"/>
      <c r="X36" s="178"/>
      <c r="Y36" s="178"/>
      <c r="Z36" s="349"/>
    </row>
    <row r="37" spans="1:27" s="1" customFormat="1" x14ac:dyDescent="0.25">
      <c r="A37" s="334" t="s">
        <v>787</v>
      </c>
      <c r="B37" s="335"/>
      <c r="C37" s="334" t="s">
        <v>787</v>
      </c>
      <c r="D37" s="335"/>
      <c r="E37" s="334" t="s">
        <v>787</v>
      </c>
      <c r="F37" s="335"/>
      <c r="G37" s="334" t="s">
        <v>787</v>
      </c>
      <c r="H37" s="335"/>
      <c r="I37" s="334" t="s">
        <v>787</v>
      </c>
      <c r="J37" s="335"/>
      <c r="K37" s="334" t="s">
        <v>787</v>
      </c>
      <c r="L37" s="336"/>
      <c r="M37" s="336"/>
      <c r="N37" s="336"/>
      <c r="O37" s="336"/>
      <c r="P37" s="336"/>
      <c r="Q37" s="336"/>
      <c r="R37" s="335"/>
      <c r="S37" s="334" t="s">
        <v>787</v>
      </c>
      <c r="T37" s="336"/>
      <c r="U37" s="336"/>
      <c r="V37" s="336"/>
      <c r="W37" s="336"/>
      <c r="X37" s="336"/>
      <c r="Y37" s="336"/>
      <c r="Z37" s="416"/>
    </row>
    <row r="38" spans="1:27" s="1" customFormat="1" x14ac:dyDescent="0.25">
      <c r="A38" s="337" t="s">
        <v>864</v>
      </c>
      <c r="B38" s="167"/>
      <c r="C38" s="169" t="s">
        <v>37</v>
      </c>
      <c r="D38" s="170"/>
      <c r="E38" s="169" t="s">
        <v>56</v>
      </c>
      <c r="F38" s="170"/>
      <c r="G38" s="169" t="s">
        <v>26</v>
      </c>
      <c r="H38" s="170"/>
      <c r="I38" s="468" t="s">
        <v>825</v>
      </c>
      <c r="J38" s="469"/>
      <c r="K38" s="334" t="s">
        <v>788</v>
      </c>
      <c r="L38" s="336"/>
      <c r="M38" s="336"/>
      <c r="N38" s="336"/>
      <c r="O38" s="336"/>
      <c r="P38" s="336"/>
      <c r="Q38" s="336"/>
      <c r="R38" s="335"/>
      <c r="S38" s="334" t="s">
        <v>789</v>
      </c>
      <c r="T38" s="336"/>
      <c r="U38" s="336"/>
      <c r="V38" s="336"/>
      <c r="W38" s="336"/>
      <c r="X38" s="336"/>
      <c r="Y38" s="336"/>
      <c r="Z38" s="416"/>
    </row>
    <row r="39" spans="1:27" s="1" customFormat="1" x14ac:dyDescent="0.25">
      <c r="A39" s="337" t="s">
        <v>865</v>
      </c>
      <c r="B39" s="167"/>
      <c r="C39" s="169" t="s">
        <v>111</v>
      </c>
      <c r="D39" s="170"/>
      <c r="E39" s="169" t="s">
        <v>451</v>
      </c>
      <c r="F39" s="170"/>
      <c r="G39" s="196" t="s">
        <v>939</v>
      </c>
      <c r="H39" s="197"/>
      <c r="I39" s="196" t="s">
        <v>897</v>
      </c>
      <c r="J39" s="197"/>
      <c r="K39" s="334" t="s">
        <v>789</v>
      </c>
      <c r="L39" s="336"/>
      <c r="M39" s="336"/>
      <c r="N39" s="336"/>
      <c r="O39" s="336"/>
      <c r="P39" s="336"/>
      <c r="Q39" s="336"/>
      <c r="R39" s="335"/>
      <c r="S39" s="198" t="s">
        <v>899</v>
      </c>
      <c r="T39" s="199"/>
      <c r="U39" s="199"/>
      <c r="V39" s="199"/>
      <c r="W39" s="199"/>
      <c r="X39" s="199"/>
      <c r="Y39" s="199"/>
      <c r="Z39" s="383"/>
    </row>
    <row r="40" spans="1:27" s="1" customFormat="1" x14ac:dyDescent="0.25">
      <c r="A40" s="350" t="s">
        <v>368</v>
      </c>
      <c r="B40" s="199"/>
      <c r="C40" s="169"/>
      <c r="D40" s="170"/>
      <c r="E40" s="196" t="s">
        <v>981</v>
      </c>
      <c r="F40" s="197"/>
      <c r="G40" s="169"/>
      <c r="H40" s="170"/>
      <c r="I40" s="196" t="s">
        <v>370</v>
      </c>
      <c r="J40" s="197"/>
      <c r="K40" s="196" t="s">
        <v>920</v>
      </c>
      <c r="L40" s="200"/>
      <c r="M40" s="200"/>
      <c r="N40" s="200"/>
      <c r="O40" s="200"/>
      <c r="P40" s="200"/>
      <c r="Q40" s="200"/>
      <c r="R40" s="197"/>
      <c r="S40" s="198" t="s">
        <v>919</v>
      </c>
      <c r="T40" s="199"/>
      <c r="U40" s="199"/>
      <c r="V40" s="199"/>
      <c r="W40" s="199"/>
      <c r="X40" s="199"/>
      <c r="Y40" s="199"/>
      <c r="Z40" s="383"/>
    </row>
    <row r="41" spans="1:27" s="1" customFormat="1" x14ac:dyDescent="0.25">
      <c r="A41" s="136"/>
      <c r="B41" s="121"/>
      <c r="C41" s="50"/>
      <c r="D41" s="51"/>
      <c r="E41" s="169" t="s">
        <v>61</v>
      </c>
      <c r="F41" s="170"/>
      <c r="G41" s="50"/>
      <c r="H41" s="51"/>
      <c r="I41" s="69"/>
      <c r="J41" s="70"/>
      <c r="K41" s="69"/>
      <c r="L41" s="71"/>
      <c r="M41" s="71"/>
      <c r="N41" s="71"/>
      <c r="O41" s="71"/>
      <c r="P41" s="71"/>
      <c r="Q41" s="71"/>
      <c r="R41" s="70"/>
      <c r="S41" s="166" t="s">
        <v>1056</v>
      </c>
      <c r="T41" s="167"/>
      <c r="U41" s="167"/>
      <c r="V41" s="167"/>
      <c r="W41" s="167"/>
      <c r="X41" s="167"/>
      <c r="Y41" s="167"/>
      <c r="Z41" s="348"/>
    </row>
    <row r="42" spans="1:27" s="1" customFormat="1" x14ac:dyDescent="0.25">
      <c r="A42" s="136"/>
      <c r="B42" s="121"/>
      <c r="C42" s="50"/>
      <c r="D42" s="51"/>
      <c r="E42" s="169" t="s">
        <v>609</v>
      </c>
      <c r="F42" s="170"/>
      <c r="G42" s="50"/>
      <c r="H42" s="51"/>
      <c r="I42" s="69"/>
      <c r="J42" s="70"/>
      <c r="K42" s="69"/>
      <c r="L42" s="71"/>
      <c r="M42" s="71"/>
      <c r="N42" s="71"/>
      <c r="O42" s="71"/>
      <c r="P42" s="71"/>
      <c r="Q42" s="71"/>
      <c r="R42" s="70"/>
      <c r="S42" s="120"/>
      <c r="T42" s="121"/>
      <c r="U42" s="121"/>
      <c r="V42" s="121"/>
      <c r="W42" s="121"/>
      <c r="X42" s="121"/>
      <c r="Y42" s="121"/>
      <c r="Z42" s="122"/>
    </row>
    <row r="43" spans="1:27" s="2" customFormat="1" x14ac:dyDescent="0.25">
      <c r="A43" s="347"/>
      <c r="B43" s="182"/>
      <c r="C43" s="183"/>
      <c r="D43" s="184"/>
      <c r="E43" s="206" t="s">
        <v>898</v>
      </c>
      <c r="F43" s="207"/>
      <c r="G43" s="183"/>
      <c r="H43" s="184"/>
      <c r="I43" s="183"/>
      <c r="J43" s="184"/>
      <c r="K43" s="466"/>
      <c r="L43" s="495"/>
      <c r="M43" s="495"/>
      <c r="N43" s="495"/>
      <c r="O43" s="495"/>
      <c r="P43" s="495"/>
      <c r="Q43" s="495"/>
      <c r="R43" s="467"/>
      <c r="S43" s="180"/>
      <c r="T43" s="181"/>
      <c r="U43" s="181"/>
      <c r="V43" s="181"/>
      <c r="W43" s="181"/>
      <c r="X43" s="181"/>
      <c r="Y43" s="181"/>
      <c r="Z43" s="346"/>
      <c r="AA43" s="1"/>
    </row>
    <row r="44" spans="1:27" ht="18.5" x14ac:dyDescent="0.3">
      <c r="A44" s="95">
        <f>S36+1</f>
        <v>44809</v>
      </c>
      <c r="B44" s="29"/>
      <c r="C44" s="48">
        <f>A44+1</f>
        <v>44810</v>
      </c>
      <c r="D44" s="49"/>
      <c r="E44" s="52" t="s">
        <v>0</v>
      </c>
      <c r="F44" s="53"/>
      <c r="G44" s="53"/>
      <c r="H44" s="53"/>
      <c r="I44" s="53"/>
      <c r="J44" s="53"/>
      <c r="K44" s="53"/>
      <c r="L44" s="53"/>
      <c r="M44" s="53"/>
      <c r="N44" s="53"/>
      <c r="O44" s="53"/>
      <c r="P44" s="53"/>
      <c r="Q44" s="53"/>
      <c r="R44" s="53"/>
      <c r="S44" s="53"/>
      <c r="T44" s="53"/>
      <c r="U44" s="53"/>
      <c r="V44" s="53"/>
      <c r="W44" s="53"/>
      <c r="X44" s="53"/>
      <c r="Y44" s="53"/>
      <c r="Z44" s="96"/>
    </row>
    <row r="45" spans="1:27" x14ac:dyDescent="0.25">
      <c r="A45" s="334" t="s">
        <v>787</v>
      </c>
      <c r="B45" s="335"/>
      <c r="C45" s="169"/>
      <c r="D45" s="170"/>
      <c r="E45" s="82" t="s">
        <v>383</v>
      </c>
      <c r="F45" s="83"/>
      <c r="G45" s="83"/>
      <c r="H45" s="83"/>
      <c r="I45" s="55"/>
      <c r="J45" s="55"/>
      <c r="K45" s="55"/>
      <c r="L45" s="55"/>
      <c r="M45" s="55"/>
      <c r="N45" s="55"/>
      <c r="O45" s="55"/>
      <c r="P45" s="55"/>
      <c r="Q45" s="55"/>
      <c r="R45" s="55"/>
      <c r="S45" s="55"/>
      <c r="T45" s="55"/>
      <c r="U45" s="55"/>
      <c r="V45" s="55"/>
      <c r="W45" s="55"/>
      <c r="X45" s="55"/>
      <c r="Y45" s="55"/>
      <c r="Z45" s="97"/>
    </row>
    <row r="46" spans="1:27" x14ac:dyDescent="0.25">
      <c r="A46" s="337" t="s">
        <v>67</v>
      </c>
      <c r="B46" s="167"/>
      <c r="C46" s="169"/>
      <c r="D46" s="170"/>
      <c r="E46" s="85" t="s">
        <v>483</v>
      </c>
      <c r="F46" s="83"/>
      <c r="G46" s="83"/>
      <c r="H46" s="83"/>
      <c r="I46" s="55"/>
      <c r="J46" s="55"/>
      <c r="K46" s="55"/>
      <c r="L46" s="55"/>
      <c r="M46" s="55"/>
      <c r="N46" s="55"/>
      <c r="O46" s="55"/>
      <c r="P46" s="55"/>
      <c r="Q46" s="55"/>
      <c r="R46" s="55"/>
      <c r="S46" s="55"/>
      <c r="T46" s="55"/>
      <c r="U46" s="55"/>
      <c r="V46" s="55"/>
      <c r="W46" s="55"/>
      <c r="X46" s="55"/>
      <c r="Y46" s="55"/>
      <c r="Z46" s="98"/>
    </row>
    <row r="47" spans="1:27" x14ac:dyDescent="0.25">
      <c r="A47" s="337" t="s">
        <v>866</v>
      </c>
      <c r="B47" s="167"/>
      <c r="C47" s="169"/>
      <c r="D47" s="170"/>
      <c r="E47" s="86" t="s">
        <v>683</v>
      </c>
      <c r="F47" s="83"/>
      <c r="G47" s="83"/>
      <c r="H47" s="83"/>
      <c r="I47" s="55"/>
      <c r="J47" s="55"/>
      <c r="K47" s="55"/>
      <c r="L47" s="55"/>
      <c r="M47" s="55"/>
      <c r="N47" s="55"/>
      <c r="O47" s="55"/>
      <c r="P47" s="55"/>
      <c r="Q47" s="55"/>
      <c r="R47" s="55"/>
      <c r="S47" s="55"/>
      <c r="T47" s="55"/>
      <c r="U47" s="55"/>
      <c r="V47" s="55"/>
      <c r="W47" s="55"/>
      <c r="X47" s="55"/>
      <c r="Y47" s="55"/>
      <c r="Z47" s="98"/>
    </row>
    <row r="48" spans="1:27" x14ac:dyDescent="0.25">
      <c r="A48" s="337"/>
      <c r="B48" s="167"/>
      <c r="C48" s="169"/>
      <c r="D48" s="170"/>
      <c r="E48" s="126" t="s">
        <v>585</v>
      </c>
      <c r="F48" s="83"/>
      <c r="G48" s="83"/>
      <c r="H48" s="83"/>
      <c r="I48" s="55"/>
      <c r="J48" s="55"/>
      <c r="K48" s="338" t="s">
        <v>9</v>
      </c>
      <c r="L48" s="338"/>
      <c r="M48" s="338"/>
      <c r="N48" s="338"/>
      <c r="O48" s="338"/>
      <c r="P48" s="338"/>
      <c r="Q48" s="338"/>
      <c r="R48" s="338"/>
      <c r="S48" s="338"/>
      <c r="T48" s="338"/>
      <c r="U48" s="338"/>
      <c r="V48" s="338"/>
      <c r="W48" s="338"/>
      <c r="X48" s="338"/>
      <c r="Y48" s="338"/>
      <c r="Z48" s="339"/>
    </row>
    <row r="49" spans="1:26" s="1" customFormat="1" x14ac:dyDescent="0.25">
      <c r="A49" s="340"/>
      <c r="B49" s="341"/>
      <c r="C49" s="342"/>
      <c r="D49" s="343"/>
      <c r="E49" s="99"/>
      <c r="F49" s="100"/>
      <c r="G49" s="100"/>
      <c r="H49" s="100"/>
      <c r="I49" s="101"/>
      <c r="J49" s="101"/>
      <c r="K49" s="344" t="s">
        <v>8</v>
      </c>
      <c r="L49" s="344"/>
      <c r="M49" s="344"/>
      <c r="N49" s="344"/>
      <c r="O49" s="344"/>
      <c r="P49" s="344"/>
      <c r="Q49" s="344"/>
      <c r="R49" s="344"/>
      <c r="S49" s="344"/>
      <c r="T49" s="344"/>
      <c r="U49" s="344"/>
      <c r="V49" s="344"/>
      <c r="W49" s="344"/>
      <c r="X49" s="344"/>
      <c r="Y49" s="344"/>
      <c r="Z49" s="345"/>
    </row>
  </sheetData>
  <mergeCells count="226">
    <mergeCell ref="E34:F34"/>
    <mergeCell ref="A48:B48"/>
    <mergeCell ref="C48:D48"/>
    <mergeCell ref="K48:Z48"/>
    <mergeCell ref="A49:B49"/>
    <mergeCell ref="C49:D49"/>
    <mergeCell ref="K49:Z49"/>
    <mergeCell ref="S43:Z43"/>
    <mergeCell ref="A45:B45"/>
    <mergeCell ref="C45:D45"/>
    <mergeCell ref="A46:B46"/>
    <mergeCell ref="C46:D46"/>
    <mergeCell ref="A47:B47"/>
    <mergeCell ref="C47:D47"/>
    <mergeCell ref="A43:B43"/>
    <mergeCell ref="C43:D43"/>
    <mergeCell ref="E43:F43"/>
    <mergeCell ref="G43:H43"/>
    <mergeCell ref="I43:J43"/>
    <mergeCell ref="K43:R43"/>
    <mergeCell ref="A38:B38"/>
    <mergeCell ref="C38:D38"/>
    <mergeCell ref="E38:F38"/>
    <mergeCell ref="G38:H38"/>
    <mergeCell ref="I38:J38"/>
    <mergeCell ref="K38:R38"/>
    <mergeCell ref="S38:Z38"/>
    <mergeCell ref="S39:Z39"/>
    <mergeCell ref="A40:B40"/>
    <mergeCell ref="C40:D40"/>
    <mergeCell ref="E40:F40"/>
    <mergeCell ref="G40:H40"/>
    <mergeCell ref="I40:J40"/>
    <mergeCell ref="K40:R40"/>
    <mergeCell ref="S40:Z40"/>
    <mergeCell ref="A39:B39"/>
    <mergeCell ref="C39:D39"/>
    <mergeCell ref="E39:F39"/>
    <mergeCell ref="G39:H39"/>
    <mergeCell ref="I39:J39"/>
    <mergeCell ref="K39:R39"/>
    <mergeCell ref="S35:Z35"/>
    <mergeCell ref="K36:L36"/>
    <mergeCell ref="M36:R36"/>
    <mergeCell ref="S36:T36"/>
    <mergeCell ref="U36:Z36"/>
    <mergeCell ref="A37:B37"/>
    <mergeCell ref="C37:D37"/>
    <mergeCell ref="E37:F37"/>
    <mergeCell ref="G37:H37"/>
    <mergeCell ref="I37:J37"/>
    <mergeCell ref="A35:B35"/>
    <mergeCell ref="C35:D35"/>
    <mergeCell ref="E35:F35"/>
    <mergeCell ref="G35:H35"/>
    <mergeCell ref="I35:J35"/>
    <mergeCell ref="K35:R35"/>
    <mergeCell ref="K37:R37"/>
    <mergeCell ref="S37:Z37"/>
    <mergeCell ref="A31:B31"/>
    <mergeCell ref="C31:D31"/>
    <mergeCell ref="E31:F31"/>
    <mergeCell ref="G31:H31"/>
    <mergeCell ref="I31:J31"/>
    <mergeCell ref="K31:R31"/>
    <mergeCell ref="S31:Z31"/>
    <mergeCell ref="S32:Z32"/>
    <mergeCell ref="A33:B33"/>
    <mergeCell ref="C33:D33"/>
    <mergeCell ref="E33:F33"/>
    <mergeCell ref="G33:H33"/>
    <mergeCell ref="I33:J33"/>
    <mergeCell ref="K33:R33"/>
    <mergeCell ref="S33:Z33"/>
    <mergeCell ref="A32:B32"/>
    <mergeCell ref="C32:D32"/>
    <mergeCell ref="E32:F32"/>
    <mergeCell ref="G32:H32"/>
    <mergeCell ref="I32:J32"/>
    <mergeCell ref="K32:R32"/>
    <mergeCell ref="S28:Z28"/>
    <mergeCell ref="K29:L29"/>
    <mergeCell ref="M29:R29"/>
    <mergeCell ref="S29:T29"/>
    <mergeCell ref="U29:Z29"/>
    <mergeCell ref="A30:B30"/>
    <mergeCell ref="C30:D30"/>
    <mergeCell ref="E30:F30"/>
    <mergeCell ref="G30:H30"/>
    <mergeCell ref="I30:J30"/>
    <mergeCell ref="A28:B28"/>
    <mergeCell ref="C28:D28"/>
    <mergeCell ref="E28:F28"/>
    <mergeCell ref="G28:H28"/>
    <mergeCell ref="I28:J28"/>
    <mergeCell ref="K28:R28"/>
    <mergeCell ref="K30:R30"/>
    <mergeCell ref="S30:Z30"/>
    <mergeCell ref="A24:B24"/>
    <mergeCell ref="C24:D24"/>
    <mergeCell ref="E24:F24"/>
    <mergeCell ref="G24:H24"/>
    <mergeCell ref="I24:J24"/>
    <mergeCell ref="K24:R24"/>
    <mergeCell ref="S24:Z24"/>
    <mergeCell ref="S25:Z25"/>
    <mergeCell ref="A27:B27"/>
    <mergeCell ref="C27:D27"/>
    <mergeCell ref="E27:F27"/>
    <mergeCell ref="G27:H27"/>
    <mergeCell ref="I27:J27"/>
    <mergeCell ref="K27:R27"/>
    <mergeCell ref="S27:Z27"/>
    <mergeCell ref="A25:B25"/>
    <mergeCell ref="C25:D25"/>
    <mergeCell ref="E25:F25"/>
    <mergeCell ref="G25:H25"/>
    <mergeCell ref="I25:J25"/>
    <mergeCell ref="K25:R25"/>
    <mergeCell ref="K26:R26"/>
    <mergeCell ref="I26:J26"/>
    <mergeCell ref="S26:Z26"/>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M10:R10"/>
    <mergeCell ref="S10:T10"/>
    <mergeCell ref="U10:Z10"/>
    <mergeCell ref="A11:B11"/>
    <mergeCell ref="C11:D11"/>
    <mergeCell ref="E11:F11"/>
    <mergeCell ref="G11:H11"/>
    <mergeCell ref="I11:J11"/>
    <mergeCell ref="K11:R11"/>
    <mergeCell ref="E42:F42"/>
    <mergeCell ref="S41:Z41"/>
    <mergeCell ref="E41:F41"/>
    <mergeCell ref="S34:Z34"/>
    <mergeCell ref="K34:R3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s>
  <conditionalFormatting sqref="A10 C10 E10 G10 K10 S10 A16 C16 E16 G16 K16 S16 A22 C22 E22 G22 K22 S22 A29 C29 E29 G29 K29 S29 A36 C36 E36 G36 K36 S36 A44 C44">
    <cfRule type="expression" dxfId="211" priority="3">
      <formula>MONTH(A10)&lt;&gt;MONTH($A$1)</formula>
    </cfRule>
    <cfRule type="expression" dxfId="210" priority="4">
      <formula>OR(WEEKDAY(A10,1)=1,WEEKDAY(A10,1)=7)</formula>
    </cfRule>
  </conditionalFormatting>
  <conditionalFormatting sqref="I10 I16 I22 I29 I36">
    <cfRule type="expression" dxfId="209" priority="1">
      <formula>MONTH(I10)&lt;&gt;MONTH($A$1)</formula>
    </cfRule>
    <cfRule type="expression" dxfId="208" priority="2">
      <formula>OR(WEEKDAY(I10,1)=1,WEEKDAY(I10,1)=7)</formula>
    </cfRule>
  </conditionalFormatting>
  <hyperlinks>
    <hyperlink ref="K49" r:id="rId1" xr:uid="{28B121E2-F591-4A0D-AA26-5AAFF19B84BA}"/>
    <hyperlink ref="K48:Z48" r:id="rId2" display="Calendar Templates by Vertex42" xr:uid="{9F65DE81-5BD1-4726-9371-B53EA7096251}"/>
    <hyperlink ref="K49:Z49" r:id="rId3" display="https://www.vertex42.com/calendars/" xr:uid="{A28C0F92-FBE5-4D59-8F82-B0E2CDB09C20}"/>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F391-E3D6-4169-9107-028E01EA351E}">
  <sheetPr>
    <pageSetUpPr fitToPage="1"/>
  </sheetPr>
  <dimension ref="A1:AA49"/>
  <sheetViews>
    <sheetView topLeftCell="A21" workbookViewId="0">
      <selection activeCell="G41" sqref="G41:H41"/>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44805</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44802</v>
      </c>
      <c r="B9" s="164"/>
      <c r="C9" s="164">
        <f>C10</f>
        <v>44803</v>
      </c>
      <c r="D9" s="164"/>
      <c r="E9" s="164">
        <f>E10</f>
        <v>44804</v>
      </c>
      <c r="F9" s="164"/>
      <c r="G9" s="164">
        <f>G10</f>
        <v>44805</v>
      </c>
      <c r="H9" s="164"/>
      <c r="I9" s="164">
        <f>I10</f>
        <v>44806</v>
      </c>
      <c r="J9" s="164"/>
      <c r="K9" s="164">
        <f>K10</f>
        <v>44807</v>
      </c>
      <c r="L9" s="164"/>
      <c r="M9" s="164"/>
      <c r="N9" s="164"/>
      <c r="O9" s="164"/>
      <c r="P9" s="164"/>
      <c r="Q9" s="164"/>
      <c r="R9" s="164"/>
      <c r="S9" s="164">
        <f>S10</f>
        <v>44808</v>
      </c>
      <c r="T9" s="164"/>
      <c r="U9" s="164"/>
      <c r="V9" s="164"/>
      <c r="W9" s="164"/>
      <c r="X9" s="164"/>
      <c r="Y9" s="164"/>
      <c r="Z9" s="165"/>
    </row>
    <row r="10" spans="1:27" s="1" customFormat="1" ht="18.5" x14ac:dyDescent="0.25">
      <c r="A10" s="95">
        <f>$A$1-(WEEKDAY($A$1,1)-(start_day-1))-IF((WEEKDAY($A$1,1)-(start_day-1))&lt;=0,7,0)+1</f>
        <v>44802</v>
      </c>
      <c r="B10" s="29"/>
      <c r="C10" s="48">
        <f>A10+1</f>
        <v>44803</v>
      </c>
      <c r="D10" s="49"/>
      <c r="E10" s="48">
        <f>C10+1</f>
        <v>44804</v>
      </c>
      <c r="F10" s="49"/>
      <c r="G10" s="48">
        <f>E10+1</f>
        <v>44805</v>
      </c>
      <c r="H10" s="49"/>
      <c r="I10" s="48">
        <f>G10+1</f>
        <v>44806</v>
      </c>
      <c r="J10" s="49"/>
      <c r="K10" s="172">
        <f>I10+1</f>
        <v>44807</v>
      </c>
      <c r="L10" s="173"/>
      <c r="M10" s="174"/>
      <c r="N10" s="174"/>
      <c r="O10" s="174"/>
      <c r="P10" s="174"/>
      <c r="Q10" s="174"/>
      <c r="R10" s="175"/>
      <c r="S10" s="176">
        <f>K10+1</f>
        <v>44808</v>
      </c>
      <c r="T10" s="177"/>
      <c r="U10" s="178"/>
      <c r="V10" s="178"/>
      <c r="W10" s="178"/>
      <c r="X10" s="178"/>
      <c r="Y10" s="178"/>
      <c r="Z10" s="349"/>
    </row>
    <row r="11" spans="1:27" s="1" customFormat="1" x14ac:dyDescent="0.25">
      <c r="A11" s="334" t="s">
        <v>787</v>
      </c>
      <c r="B11" s="335"/>
      <c r="C11" s="334" t="s">
        <v>787</v>
      </c>
      <c r="D11" s="335"/>
      <c r="E11" s="334" t="s">
        <v>787</v>
      </c>
      <c r="F11" s="335"/>
      <c r="G11" s="334" t="s">
        <v>787</v>
      </c>
      <c r="H11" s="335"/>
      <c r="I11" s="334" t="s">
        <v>787</v>
      </c>
      <c r="J11" s="335"/>
      <c r="K11" s="334" t="s">
        <v>787</v>
      </c>
      <c r="L11" s="336"/>
      <c r="M11" s="336"/>
      <c r="N11" s="336"/>
      <c r="O11" s="336"/>
      <c r="P11" s="336"/>
      <c r="Q11" s="336"/>
      <c r="R11" s="335"/>
      <c r="S11" s="334" t="s">
        <v>787</v>
      </c>
      <c r="T11" s="336"/>
      <c r="U11" s="336"/>
      <c r="V11" s="336"/>
      <c r="W11" s="336"/>
      <c r="X11" s="336"/>
      <c r="Y11" s="336"/>
      <c r="Z11" s="416"/>
    </row>
    <row r="12" spans="1:27" s="1" customFormat="1" x14ac:dyDescent="0.25">
      <c r="A12" s="337" t="s">
        <v>864</v>
      </c>
      <c r="B12" s="167"/>
      <c r="C12" s="169" t="s">
        <v>37</v>
      </c>
      <c r="D12" s="170"/>
      <c r="E12" s="169" t="s">
        <v>56</v>
      </c>
      <c r="F12" s="170"/>
      <c r="G12" s="169" t="s">
        <v>26</v>
      </c>
      <c r="H12" s="170"/>
      <c r="I12" s="468" t="s">
        <v>825</v>
      </c>
      <c r="J12" s="469"/>
      <c r="K12" s="334" t="s">
        <v>788</v>
      </c>
      <c r="L12" s="336"/>
      <c r="M12" s="336"/>
      <c r="N12" s="336"/>
      <c r="O12" s="336"/>
      <c r="P12" s="336"/>
      <c r="Q12" s="336"/>
      <c r="R12" s="335"/>
      <c r="S12" s="334" t="s">
        <v>789</v>
      </c>
      <c r="T12" s="336"/>
      <c r="U12" s="336"/>
      <c r="V12" s="336"/>
      <c r="W12" s="336"/>
      <c r="X12" s="336"/>
      <c r="Y12" s="336"/>
      <c r="Z12" s="416"/>
    </row>
    <row r="13" spans="1:27" s="1" customFormat="1" x14ac:dyDescent="0.25">
      <c r="A13" s="337" t="s">
        <v>865</v>
      </c>
      <c r="B13" s="167"/>
      <c r="C13" s="169"/>
      <c r="D13" s="170"/>
      <c r="E13" s="169" t="s">
        <v>451</v>
      </c>
      <c r="F13" s="170"/>
      <c r="G13" s="196" t="s">
        <v>939</v>
      </c>
      <c r="H13" s="197"/>
      <c r="I13" s="196" t="s">
        <v>956</v>
      </c>
      <c r="J13" s="197"/>
      <c r="K13" s="334" t="s">
        <v>789</v>
      </c>
      <c r="L13" s="336"/>
      <c r="M13" s="336"/>
      <c r="N13" s="336"/>
      <c r="O13" s="336"/>
      <c r="P13" s="336"/>
      <c r="Q13" s="336"/>
      <c r="R13" s="335"/>
      <c r="S13" s="198" t="s">
        <v>899</v>
      </c>
      <c r="T13" s="199"/>
      <c r="U13" s="199"/>
      <c r="V13" s="199"/>
      <c r="W13" s="199"/>
      <c r="X13" s="199"/>
      <c r="Y13" s="199"/>
      <c r="Z13" s="383"/>
    </row>
    <row r="14" spans="1:27" s="1" customFormat="1" x14ac:dyDescent="0.25">
      <c r="A14" s="350" t="s">
        <v>368</v>
      </c>
      <c r="B14" s="199"/>
      <c r="C14" s="169"/>
      <c r="D14" s="170"/>
      <c r="E14" s="196" t="s">
        <v>981</v>
      </c>
      <c r="F14" s="197"/>
      <c r="G14" s="169" t="s">
        <v>1061</v>
      </c>
      <c r="H14" s="170"/>
      <c r="I14" s="196" t="s">
        <v>370</v>
      </c>
      <c r="J14" s="197"/>
      <c r="K14" s="196" t="s">
        <v>920</v>
      </c>
      <c r="L14" s="200"/>
      <c r="M14" s="200"/>
      <c r="N14" s="200"/>
      <c r="O14" s="200"/>
      <c r="P14" s="200"/>
      <c r="Q14" s="200"/>
      <c r="R14" s="197"/>
      <c r="S14" s="198" t="s">
        <v>919</v>
      </c>
      <c r="T14" s="199"/>
      <c r="U14" s="199"/>
      <c r="V14" s="199"/>
      <c r="W14" s="199"/>
      <c r="X14" s="199"/>
      <c r="Y14" s="199"/>
      <c r="Z14" s="383"/>
    </row>
    <row r="15" spans="1:27" s="1" customFormat="1" x14ac:dyDescent="0.25">
      <c r="A15" s="136"/>
      <c r="B15" s="121"/>
      <c r="C15" s="50"/>
      <c r="D15" s="51"/>
      <c r="E15" s="452" t="s">
        <v>61</v>
      </c>
      <c r="F15" s="453"/>
      <c r="G15" s="50"/>
      <c r="H15" s="51"/>
      <c r="I15" s="196"/>
      <c r="J15" s="197"/>
      <c r="K15" s="196"/>
      <c r="L15" s="200"/>
      <c r="M15" s="200"/>
      <c r="N15" s="200"/>
      <c r="O15" s="200"/>
      <c r="P15" s="200"/>
      <c r="Q15" s="200"/>
      <c r="R15" s="197"/>
      <c r="S15" s="166" t="s">
        <v>1047</v>
      </c>
      <c r="T15" s="167"/>
      <c r="U15" s="167"/>
      <c r="V15" s="167"/>
      <c r="W15" s="167"/>
      <c r="X15" s="167"/>
      <c r="Y15" s="167"/>
      <c r="Z15" s="348"/>
    </row>
    <row r="16" spans="1:27" s="2" customFormat="1" ht="13.25" customHeight="1" x14ac:dyDescent="0.25">
      <c r="A16" s="347"/>
      <c r="B16" s="181"/>
      <c r="C16" s="183"/>
      <c r="D16" s="184"/>
      <c r="E16" s="206" t="s">
        <v>898</v>
      </c>
      <c r="F16" s="207"/>
      <c r="G16" s="183"/>
      <c r="H16" s="184"/>
      <c r="I16" s="183"/>
      <c r="J16" s="184"/>
      <c r="K16" s="466"/>
      <c r="L16" s="495"/>
      <c r="M16" s="495"/>
      <c r="N16" s="495"/>
      <c r="O16" s="495"/>
      <c r="P16" s="495"/>
      <c r="Q16" s="495"/>
      <c r="R16" s="467"/>
      <c r="S16" s="180"/>
      <c r="T16" s="181"/>
      <c r="U16" s="181"/>
      <c r="V16" s="181"/>
      <c r="W16" s="181"/>
      <c r="X16" s="181"/>
      <c r="Y16" s="181"/>
      <c r="Z16" s="346"/>
      <c r="AA16" s="1"/>
    </row>
    <row r="17" spans="1:27" s="1" customFormat="1" ht="18.5" x14ac:dyDescent="0.25">
      <c r="A17" s="95">
        <f>S10+1</f>
        <v>44809</v>
      </c>
      <c r="B17" s="29"/>
      <c r="C17" s="48">
        <f>A17+1</f>
        <v>44810</v>
      </c>
      <c r="D17" s="49"/>
      <c r="E17" s="48">
        <f>C17+1</f>
        <v>44811</v>
      </c>
      <c r="F17" s="49"/>
      <c r="G17" s="48">
        <f>E17+1</f>
        <v>44812</v>
      </c>
      <c r="H17" s="49"/>
      <c r="I17" s="48">
        <f>G17+1</f>
        <v>44813</v>
      </c>
      <c r="J17" s="49"/>
      <c r="K17" s="172">
        <f>I17+1</f>
        <v>44814</v>
      </c>
      <c r="L17" s="173"/>
      <c r="M17" s="174"/>
      <c r="N17" s="174"/>
      <c r="O17" s="174"/>
      <c r="P17" s="174"/>
      <c r="Q17" s="174"/>
      <c r="R17" s="175"/>
      <c r="S17" s="176">
        <f>K17+1</f>
        <v>44815</v>
      </c>
      <c r="T17" s="177"/>
      <c r="U17" s="178"/>
      <c r="V17" s="178"/>
      <c r="W17" s="178"/>
      <c r="X17" s="178"/>
      <c r="Y17" s="178"/>
      <c r="Z17" s="349"/>
    </row>
    <row r="18" spans="1:27" s="1" customFormat="1" x14ac:dyDescent="0.25">
      <c r="A18" s="334" t="s">
        <v>787</v>
      </c>
      <c r="B18" s="335"/>
      <c r="C18" s="169"/>
      <c r="D18" s="170"/>
      <c r="E18" s="468" t="s">
        <v>826</v>
      </c>
      <c r="F18" s="469"/>
      <c r="G18" s="468" t="s">
        <v>826</v>
      </c>
      <c r="H18" s="469"/>
      <c r="I18" s="204" t="s">
        <v>868</v>
      </c>
      <c r="J18" s="205"/>
      <c r="K18" s="204" t="s">
        <v>868</v>
      </c>
      <c r="L18" s="325"/>
      <c r="M18" s="325"/>
      <c r="N18" s="325"/>
      <c r="O18" s="325"/>
      <c r="P18" s="325"/>
      <c r="Q18" s="325"/>
      <c r="R18" s="205"/>
      <c r="S18" s="248" t="s">
        <v>868</v>
      </c>
      <c r="T18" s="249"/>
      <c r="U18" s="249"/>
      <c r="V18" s="249"/>
      <c r="W18" s="249"/>
      <c r="X18" s="249"/>
      <c r="Y18" s="249"/>
      <c r="Z18" s="378"/>
    </row>
    <row r="19" spans="1:27" s="1" customFormat="1" x14ac:dyDescent="0.25">
      <c r="A19" s="337" t="s">
        <v>67</v>
      </c>
      <c r="B19" s="167"/>
      <c r="C19" s="169"/>
      <c r="D19" s="170"/>
      <c r="E19" s="169" t="s">
        <v>867</v>
      </c>
      <c r="F19" s="170"/>
      <c r="G19" s="452" t="s">
        <v>922</v>
      </c>
      <c r="H19" s="453"/>
      <c r="I19" s="169"/>
      <c r="J19" s="170"/>
      <c r="K19" s="196" t="s">
        <v>918</v>
      </c>
      <c r="L19" s="200"/>
      <c r="M19" s="200"/>
      <c r="N19" s="200"/>
      <c r="O19" s="200"/>
      <c r="P19" s="200"/>
      <c r="Q19" s="200"/>
      <c r="R19" s="197"/>
      <c r="S19" s="198"/>
      <c r="T19" s="199"/>
      <c r="U19" s="199"/>
      <c r="V19" s="199"/>
      <c r="W19" s="199"/>
      <c r="X19" s="199"/>
      <c r="Y19" s="199"/>
      <c r="Z19" s="383"/>
    </row>
    <row r="20" spans="1:27" s="1" customFormat="1" x14ac:dyDescent="0.25">
      <c r="A20" s="337" t="s">
        <v>866</v>
      </c>
      <c r="B20" s="167"/>
      <c r="C20" s="169"/>
      <c r="D20" s="170"/>
      <c r="E20" s="169" t="s">
        <v>450</v>
      </c>
      <c r="F20" s="170"/>
      <c r="G20" s="169"/>
      <c r="H20" s="170"/>
      <c r="I20" s="169"/>
      <c r="J20" s="170"/>
      <c r="K20" s="196" t="s">
        <v>901</v>
      </c>
      <c r="L20" s="200"/>
      <c r="M20" s="200"/>
      <c r="N20" s="200"/>
      <c r="O20" s="200"/>
      <c r="P20" s="200"/>
      <c r="Q20" s="200"/>
      <c r="R20" s="197"/>
      <c r="S20" s="166"/>
      <c r="T20" s="167"/>
      <c r="U20" s="167"/>
      <c r="V20" s="167"/>
      <c r="W20" s="167"/>
      <c r="X20" s="167"/>
      <c r="Y20" s="167"/>
      <c r="Z20" s="348"/>
    </row>
    <row r="21" spans="1:27" s="1" customFormat="1" x14ac:dyDescent="0.25">
      <c r="A21" s="337"/>
      <c r="B21" s="167"/>
      <c r="C21" s="169"/>
      <c r="D21" s="170"/>
      <c r="E21" s="196" t="s">
        <v>900</v>
      </c>
      <c r="F21" s="197"/>
      <c r="G21" s="169"/>
      <c r="H21" s="170"/>
      <c r="I21" s="169"/>
      <c r="J21" s="170"/>
      <c r="K21" s="196" t="s">
        <v>902</v>
      </c>
      <c r="L21" s="200"/>
      <c r="M21" s="200"/>
      <c r="N21" s="200"/>
      <c r="O21" s="200"/>
      <c r="P21" s="200"/>
      <c r="Q21" s="200"/>
      <c r="R21" s="197"/>
      <c r="S21" s="166"/>
      <c r="T21" s="167"/>
      <c r="U21" s="167"/>
      <c r="V21" s="167"/>
      <c r="W21" s="167"/>
      <c r="X21" s="167"/>
      <c r="Y21" s="167"/>
      <c r="Z21" s="348"/>
    </row>
    <row r="22" spans="1:27" s="1" customFormat="1" x14ac:dyDescent="0.25">
      <c r="A22" s="102"/>
      <c r="B22" s="46"/>
      <c r="C22" s="50"/>
      <c r="D22" s="51"/>
      <c r="E22" s="169" t="s">
        <v>609</v>
      </c>
      <c r="F22" s="170"/>
      <c r="G22" s="50"/>
      <c r="H22" s="51"/>
      <c r="I22" s="50"/>
      <c r="J22" s="51"/>
      <c r="K22" s="69"/>
      <c r="L22" s="71"/>
      <c r="M22" s="71"/>
      <c r="N22" s="71"/>
      <c r="O22" s="71"/>
      <c r="P22" s="71"/>
      <c r="Q22" s="71"/>
      <c r="R22" s="70"/>
      <c r="S22" s="45"/>
      <c r="T22" s="46"/>
      <c r="U22" s="46"/>
      <c r="V22" s="46"/>
      <c r="W22" s="46"/>
      <c r="X22" s="46"/>
      <c r="Y22" s="46"/>
      <c r="Z22" s="103"/>
    </row>
    <row r="23" spans="1:27" s="1" customFormat="1" x14ac:dyDescent="0.25">
      <c r="A23" s="102"/>
      <c r="B23" s="46"/>
      <c r="C23" s="50"/>
      <c r="D23" s="51"/>
      <c r="E23" s="196" t="s">
        <v>982</v>
      </c>
      <c r="F23" s="197"/>
      <c r="G23" s="50"/>
      <c r="H23" s="51"/>
      <c r="I23" s="50"/>
      <c r="J23" s="51"/>
      <c r="K23" s="196" t="s">
        <v>903</v>
      </c>
      <c r="L23" s="200"/>
      <c r="M23" s="200"/>
      <c r="N23" s="200"/>
      <c r="O23" s="200"/>
      <c r="P23" s="200"/>
      <c r="Q23" s="200"/>
      <c r="R23" s="197"/>
      <c r="S23" s="166"/>
      <c r="T23" s="167"/>
      <c r="U23" s="167"/>
      <c r="V23" s="167"/>
      <c r="W23" s="167"/>
      <c r="X23" s="167"/>
      <c r="Y23" s="167"/>
      <c r="Z23" s="348"/>
    </row>
    <row r="24" spans="1:27" s="2" customFormat="1" ht="13.25" customHeight="1" x14ac:dyDescent="0.25">
      <c r="A24" s="347"/>
      <c r="B24" s="181"/>
      <c r="C24" s="183"/>
      <c r="D24" s="184"/>
      <c r="E24" s="169" t="s">
        <v>63</v>
      </c>
      <c r="F24" s="170"/>
      <c r="G24" s="183"/>
      <c r="H24" s="184"/>
      <c r="I24" s="183"/>
      <c r="J24" s="184"/>
      <c r="K24" s="206" t="s">
        <v>660</v>
      </c>
      <c r="L24" s="434"/>
      <c r="M24" s="434"/>
      <c r="N24" s="434"/>
      <c r="O24" s="434"/>
      <c r="P24" s="434"/>
      <c r="Q24" s="434"/>
      <c r="R24" s="207"/>
      <c r="S24" s="180"/>
      <c r="T24" s="181"/>
      <c r="U24" s="181"/>
      <c r="V24" s="181"/>
      <c r="W24" s="181"/>
      <c r="X24" s="181"/>
      <c r="Y24" s="181"/>
      <c r="Z24" s="346"/>
      <c r="AA24" s="1"/>
    </row>
    <row r="25" spans="1:27" s="1" customFormat="1" ht="18.5" x14ac:dyDescent="0.25">
      <c r="A25" s="95">
        <f>S17+1</f>
        <v>44816</v>
      </c>
      <c r="B25" s="29"/>
      <c r="C25" s="48">
        <f>A25+1</f>
        <v>44817</v>
      </c>
      <c r="D25" s="49"/>
      <c r="E25" s="48">
        <f>C25+1</f>
        <v>44818</v>
      </c>
      <c r="F25" s="49"/>
      <c r="G25" s="48">
        <f>E25+1</f>
        <v>44819</v>
      </c>
      <c r="H25" s="49"/>
      <c r="I25" s="48">
        <f>G25+1</f>
        <v>44820</v>
      </c>
      <c r="J25" s="49"/>
      <c r="K25" s="172">
        <f>I25+1</f>
        <v>44821</v>
      </c>
      <c r="L25" s="173"/>
      <c r="M25" s="174"/>
      <c r="N25" s="174"/>
      <c r="O25" s="174"/>
      <c r="P25" s="174"/>
      <c r="Q25" s="174"/>
      <c r="R25" s="175"/>
      <c r="S25" s="176">
        <f>K25+1</f>
        <v>44822</v>
      </c>
      <c r="T25" s="177"/>
      <c r="U25" s="178"/>
      <c r="V25" s="178"/>
      <c r="W25" s="178"/>
      <c r="X25" s="178"/>
      <c r="Y25" s="178"/>
      <c r="Z25" s="349"/>
    </row>
    <row r="26" spans="1:27" s="1" customFormat="1" x14ac:dyDescent="0.25">
      <c r="A26" s="337" t="s">
        <v>869</v>
      </c>
      <c r="B26" s="167"/>
      <c r="C26" s="169" t="s">
        <v>933</v>
      </c>
      <c r="D26" s="170"/>
      <c r="E26" s="169" t="s">
        <v>60</v>
      </c>
      <c r="F26" s="170"/>
      <c r="G26" s="169" t="s">
        <v>26</v>
      </c>
      <c r="H26" s="170"/>
      <c r="I26" s="204" t="s">
        <v>870</v>
      </c>
      <c r="J26" s="205"/>
      <c r="K26" s="334" t="s">
        <v>790</v>
      </c>
      <c r="L26" s="336"/>
      <c r="M26" s="336"/>
      <c r="N26" s="336"/>
      <c r="O26" s="336"/>
      <c r="P26" s="336"/>
      <c r="Q26" s="336"/>
      <c r="R26" s="335"/>
      <c r="S26" s="248" t="s">
        <v>870</v>
      </c>
      <c r="T26" s="249"/>
      <c r="U26" s="249"/>
      <c r="V26" s="249"/>
      <c r="W26" s="249"/>
      <c r="X26" s="249"/>
      <c r="Y26" s="249"/>
      <c r="Z26" s="378"/>
    </row>
    <row r="27" spans="1:27" s="1" customFormat="1" x14ac:dyDescent="0.25">
      <c r="A27" s="337"/>
      <c r="B27" s="167"/>
      <c r="C27" s="169"/>
      <c r="D27" s="170"/>
      <c r="E27" s="169" t="s">
        <v>67</v>
      </c>
      <c r="F27" s="170"/>
      <c r="G27" s="196" t="s">
        <v>904</v>
      </c>
      <c r="H27" s="197"/>
      <c r="I27" s="169"/>
      <c r="J27" s="170"/>
      <c r="K27" s="334" t="s">
        <v>791</v>
      </c>
      <c r="L27" s="336"/>
      <c r="M27" s="336"/>
      <c r="N27" s="336"/>
      <c r="O27" s="336"/>
      <c r="P27" s="336"/>
      <c r="Q27" s="336"/>
      <c r="R27" s="335"/>
      <c r="S27" s="166" t="s">
        <v>493</v>
      </c>
      <c r="T27" s="167"/>
      <c r="U27" s="167"/>
      <c r="V27" s="167"/>
      <c r="W27" s="167"/>
      <c r="X27" s="167"/>
      <c r="Y27" s="167"/>
      <c r="Z27" s="348"/>
    </row>
    <row r="28" spans="1:27" s="1" customFormat="1" x14ac:dyDescent="0.25">
      <c r="A28" s="337"/>
      <c r="B28" s="167"/>
      <c r="C28" s="169"/>
      <c r="D28" s="170"/>
      <c r="E28" s="196" t="s">
        <v>983</v>
      </c>
      <c r="F28" s="197"/>
      <c r="G28" s="169"/>
      <c r="H28" s="170"/>
      <c r="I28" s="169"/>
      <c r="J28" s="170"/>
      <c r="K28" s="204" t="s">
        <v>870</v>
      </c>
      <c r="L28" s="325"/>
      <c r="M28" s="325"/>
      <c r="N28" s="325"/>
      <c r="O28" s="325"/>
      <c r="P28" s="325"/>
      <c r="Q28" s="325"/>
      <c r="R28" s="205"/>
      <c r="S28" s="166"/>
      <c r="T28" s="167"/>
      <c r="U28" s="167"/>
      <c r="V28" s="167"/>
      <c r="W28" s="167"/>
      <c r="X28" s="167"/>
      <c r="Y28" s="167"/>
      <c r="Z28" s="348"/>
    </row>
    <row r="29" spans="1:27" s="1" customFormat="1" x14ac:dyDescent="0.25">
      <c r="A29" s="337"/>
      <c r="B29" s="167"/>
      <c r="C29" s="169"/>
      <c r="D29" s="170"/>
      <c r="E29" s="169" t="s">
        <v>947</v>
      </c>
      <c r="F29" s="170"/>
      <c r="G29" s="169"/>
      <c r="H29" s="170"/>
      <c r="I29" s="169"/>
      <c r="J29" s="170"/>
      <c r="K29" s="196" t="s">
        <v>727</v>
      </c>
      <c r="L29" s="200"/>
      <c r="M29" s="200"/>
      <c r="N29" s="200"/>
      <c r="O29" s="200"/>
      <c r="P29" s="200"/>
      <c r="Q29" s="200"/>
      <c r="R29" s="197"/>
      <c r="S29" s="166"/>
      <c r="T29" s="167"/>
      <c r="U29" s="167"/>
      <c r="V29" s="167"/>
      <c r="W29" s="167"/>
      <c r="X29" s="167"/>
      <c r="Y29" s="167"/>
      <c r="Z29" s="348"/>
    </row>
    <row r="30" spans="1:27" s="2" customFormat="1" x14ac:dyDescent="0.25">
      <c r="A30" s="347"/>
      <c r="B30" s="181"/>
      <c r="C30" s="183"/>
      <c r="D30" s="184"/>
      <c r="E30" s="183" t="s">
        <v>63</v>
      </c>
      <c r="F30" s="184"/>
      <c r="G30" s="183"/>
      <c r="H30" s="184"/>
      <c r="I30" s="183"/>
      <c r="J30" s="184"/>
      <c r="K30" s="183"/>
      <c r="L30" s="185"/>
      <c r="M30" s="185"/>
      <c r="N30" s="185"/>
      <c r="O30" s="185"/>
      <c r="P30" s="185"/>
      <c r="Q30" s="185"/>
      <c r="R30" s="184"/>
      <c r="S30" s="180"/>
      <c r="T30" s="181"/>
      <c r="U30" s="181"/>
      <c r="V30" s="181"/>
      <c r="W30" s="181"/>
      <c r="X30" s="181"/>
      <c r="Y30" s="181"/>
      <c r="Z30" s="346"/>
      <c r="AA30" s="1"/>
    </row>
    <row r="31" spans="1:27" s="1" customFormat="1" ht="18.5" x14ac:dyDescent="0.25">
      <c r="A31" s="95">
        <f>S25+1</f>
        <v>44823</v>
      </c>
      <c r="B31" s="29"/>
      <c r="C31" s="48">
        <f>A31+1</f>
        <v>44824</v>
      </c>
      <c r="D31" s="49"/>
      <c r="E31" s="48">
        <f>C31+1</f>
        <v>44825</v>
      </c>
      <c r="F31" s="49"/>
      <c r="G31" s="48">
        <f>E31+1</f>
        <v>44826</v>
      </c>
      <c r="H31" s="49"/>
      <c r="I31" s="48">
        <f>G31+1</f>
        <v>44827</v>
      </c>
      <c r="J31" s="49"/>
      <c r="K31" s="172">
        <f>I31+1</f>
        <v>44828</v>
      </c>
      <c r="L31" s="173"/>
      <c r="M31" s="174"/>
      <c r="N31" s="174"/>
      <c r="O31" s="174"/>
      <c r="P31" s="174"/>
      <c r="Q31" s="174"/>
      <c r="R31" s="175"/>
      <c r="S31" s="176">
        <f>K31+1</f>
        <v>44829</v>
      </c>
      <c r="T31" s="177"/>
      <c r="U31" s="178"/>
      <c r="V31" s="178"/>
      <c r="W31" s="178"/>
      <c r="X31" s="178"/>
      <c r="Y31" s="178"/>
      <c r="Z31" s="349"/>
    </row>
    <row r="32" spans="1:27" s="1" customFormat="1" x14ac:dyDescent="0.25">
      <c r="A32" s="337" t="s">
        <v>845</v>
      </c>
      <c r="B32" s="167"/>
      <c r="C32" s="169" t="s">
        <v>58</v>
      </c>
      <c r="D32" s="170"/>
      <c r="E32" s="169" t="s">
        <v>61</v>
      </c>
      <c r="F32" s="170"/>
      <c r="G32" s="169" t="s">
        <v>35</v>
      </c>
      <c r="H32" s="170"/>
      <c r="I32" s="186"/>
      <c r="J32" s="188"/>
      <c r="K32" s="169" t="s">
        <v>112</v>
      </c>
      <c r="L32" s="171"/>
      <c r="M32" s="171"/>
      <c r="N32" s="171"/>
      <c r="O32" s="171"/>
      <c r="P32" s="171"/>
      <c r="Q32" s="171"/>
      <c r="R32" s="170"/>
      <c r="S32" s="198" t="s">
        <v>563</v>
      </c>
      <c r="T32" s="199"/>
      <c r="U32" s="199"/>
      <c r="V32" s="199"/>
      <c r="W32" s="199"/>
      <c r="X32" s="199"/>
      <c r="Y32" s="199"/>
      <c r="Z32" s="383"/>
    </row>
    <row r="33" spans="1:27" s="1" customFormat="1" x14ac:dyDescent="0.25">
      <c r="A33" s="337" t="s">
        <v>1064</v>
      </c>
      <c r="B33" s="167"/>
      <c r="C33" s="169"/>
      <c r="D33" s="170"/>
      <c r="E33" s="169" t="s">
        <v>837</v>
      </c>
      <c r="F33" s="170"/>
      <c r="G33" s="169"/>
      <c r="H33" s="170"/>
      <c r="I33" s="169"/>
      <c r="J33" s="170"/>
      <c r="K33" s="204" t="s">
        <v>944</v>
      </c>
      <c r="L33" s="325"/>
      <c r="M33" s="325"/>
      <c r="N33" s="325"/>
      <c r="O33" s="325"/>
      <c r="P33" s="325"/>
      <c r="Q33" s="325"/>
      <c r="R33" s="205"/>
      <c r="S33" s="248" t="s">
        <v>943</v>
      </c>
      <c r="T33" s="249"/>
      <c r="U33" s="249"/>
      <c r="V33" s="249"/>
      <c r="W33" s="249"/>
      <c r="X33" s="249"/>
      <c r="Y33" s="249"/>
      <c r="Z33" s="378"/>
    </row>
    <row r="34" spans="1:27" s="1" customFormat="1" x14ac:dyDescent="0.25">
      <c r="A34" s="337"/>
      <c r="B34" s="167"/>
      <c r="C34" s="169"/>
      <c r="D34" s="170"/>
      <c r="E34" s="196" t="s">
        <v>905</v>
      </c>
      <c r="F34" s="197"/>
      <c r="G34" s="169"/>
      <c r="H34" s="170"/>
      <c r="I34" s="169"/>
      <c r="J34" s="170"/>
      <c r="K34" s="196" t="s">
        <v>940</v>
      </c>
      <c r="L34" s="200"/>
      <c r="M34" s="200"/>
      <c r="N34" s="200"/>
      <c r="O34" s="200"/>
      <c r="P34" s="200"/>
      <c r="Q34" s="200"/>
      <c r="R34" s="197"/>
      <c r="S34" s="198" t="s">
        <v>896</v>
      </c>
      <c r="T34" s="199"/>
      <c r="U34" s="199"/>
      <c r="V34" s="199"/>
      <c r="W34" s="199"/>
      <c r="X34" s="199"/>
      <c r="Y34" s="199"/>
      <c r="Z34" s="383"/>
    </row>
    <row r="35" spans="1:27" s="1" customFormat="1" x14ac:dyDescent="0.25">
      <c r="A35" s="102"/>
      <c r="B35" s="46"/>
      <c r="C35" s="50"/>
      <c r="D35" s="51"/>
      <c r="E35" s="169" t="s">
        <v>609</v>
      </c>
      <c r="F35" s="170"/>
      <c r="G35" s="50"/>
      <c r="H35" s="51"/>
      <c r="I35" s="50"/>
      <c r="J35" s="51"/>
      <c r="K35" s="69"/>
      <c r="L35" s="71"/>
      <c r="M35" s="71"/>
      <c r="N35" s="71"/>
      <c r="O35" s="71"/>
      <c r="P35" s="71"/>
      <c r="Q35" s="71"/>
      <c r="R35" s="70"/>
      <c r="S35" s="120"/>
      <c r="T35" s="121"/>
      <c r="U35" s="121"/>
      <c r="V35" s="121"/>
      <c r="W35" s="121"/>
      <c r="X35" s="121"/>
      <c r="Y35" s="121"/>
      <c r="Z35" s="122"/>
    </row>
    <row r="36" spans="1:27" s="1" customFormat="1" x14ac:dyDescent="0.25">
      <c r="A36" s="337"/>
      <c r="B36" s="167"/>
      <c r="C36" s="169"/>
      <c r="D36" s="170"/>
      <c r="E36" s="169" t="s">
        <v>948</v>
      </c>
      <c r="F36" s="170"/>
      <c r="G36" s="169"/>
      <c r="H36" s="170"/>
      <c r="I36" s="169"/>
      <c r="J36" s="170"/>
      <c r="K36" s="196" t="s">
        <v>952</v>
      </c>
      <c r="L36" s="200"/>
      <c r="M36" s="200"/>
      <c r="N36" s="200"/>
      <c r="O36" s="200"/>
      <c r="P36" s="200"/>
      <c r="Q36" s="200"/>
      <c r="R36" s="197"/>
      <c r="S36" s="193"/>
      <c r="T36" s="194"/>
      <c r="U36" s="194"/>
      <c r="V36" s="194"/>
      <c r="W36" s="194"/>
      <c r="X36" s="194"/>
      <c r="Y36" s="194"/>
      <c r="Z36" s="389"/>
    </row>
    <row r="37" spans="1:27" s="2" customFormat="1" x14ac:dyDescent="0.25">
      <c r="A37" s="347"/>
      <c r="B37" s="181"/>
      <c r="C37" s="183"/>
      <c r="D37" s="184"/>
      <c r="E37" s="183"/>
      <c r="F37" s="184"/>
      <c r="G37" s="183"/>
      <c r="H37" s="184"/>
      <c r="I37" s="183"/>
      <c r="J37" s="184"/>
      <c r="K37" s="452"/>
      <c r="L37" s="457"/>
      <c r="M37" s="457"/>
      <c r="N37" s="457"/>
      <c r="O37" s="457"/>
      <c r="P37" s="457"/>
      <c r="Q37" s="457"/>
      <c r="R37" s="453"/>
      <c r="S37" s="180"/>
      <c r="T37" s="181"/>
      <c r="U37" s="181"/>
      <c r="V37" s="181"/>
      <c r="W37" s="181"/>
      <c r="X37" s="181"/>
      <c r="Y37" s="181"/>
      <c r="Z37" s="346"/>
      <c r="AA37" s="1"/>
    </row>
    <row r="38" spans="1:27" s="1" customFormat="1" ht="18.5" x14ac:dyDescent="0.25">
      <c r="A38" s="95">
        <f>S31+1</f>
        <v>44830</v>
      </c>
      <c r="B38" s="29"/>
      <c r="C38" s="48">
        <f>A38+1</f>
        <v>44831</v>
      </c>
      <c r="D38" s="49"/>
      <c r="E38" s="48">
        <f>C38+1</f>
        <v>44832</v>
      </c>
      <c r="F38" s="49"/>
      <c r="G38" s="48">
        <f>E38+1</f>
        <v>44833</v>
      </c>
      <c r="H38" s="49"/>
      <c r="I38" s="48">
        <f>G38+1</f>
        <v>44834</v>
      </c>
      <c r="J38" s="49"/>
      <c r="K38" s="172">
        <f>I38+1</f>
        <v>44835</v>
      </c>
      <c r="L38" s="173"/>
      <c r="M38" s="174"/>
      <c r="N38" s="174"/>
      <c r="O38" s="174"/>
      <c r="P38" s="174"/>
      <c r="Q38" s="174"/>
      <c r="R38" s="175"/>
      <c r="S38" s="176">
        <f>K38+1</f>
        <v>44836</v>
      </c>
      <c r="T38" s="177"/>
      <c r="U38" s="178"/>
      <c r="V38" s="178"/>
      <c r="W38" s="178"/>
      <c r="X38" s="178"/>
      <c r="Y38" s="178"/>
      <c r="Z38" s="349"/>
    </row>
    <row r="39" spans="1:27" s="1" customFormat="1" x14ac:dyDescent="0.25">
      <c r="A39" s="337" t="s">
        <v>63</v>
      </c>
      <c r="B39" s="167"/>
      <c r="C39" s="169"/>
      <c r="D39" s="170"/>
      <c r="E39" s="169" t="s">
        <v>63</v>
      </c>
      <c r="F39" s="170"/>
      <c r="G39" s="169" t="s">
        <v>26</v>
      </c>
      <c r="H39" s="170"/>
      <c r="I39" s="196" t="s">
        <v>138</v>
      </c>
      <c r="J39" s="197"/>
      <c r="K39" s="334" t="s">
        <v>792</v>
      </c>
      <c r="L39" s="336"/>
      <c r="M39" s="336"/>
      <c r="N39" s="336"/>
      <c r="O39" s="336"/>
      <c r="P39" s="336"/>
      <c r="Q39" s="336"/>
      <c r="R39" s="335"/>
      <c r="S39" s="198" t="s">
        <v>376</v>
      </c>
      <c r="T39" s="199"/>
      <c r="U39" s="199"/>
      <c r="V39" s="199"/>
      <c r="W39" s="199"/>
      <c r="X39" s="199"/>
      <c r="Y39" s="199"/>
      <c r="Z39" s="383"/>
    </row>
    <row r="40" spans="1:27" s="1" customFormat="1" x14ac:dyDescent="0.25">
      <c r="A40" s="337" t="s">
        <v>1065</v>
      </c>
      <c r="B40" s="167"/>
      <c r="C40" s="169"/>
      <c r="D40" s="170"/>
      <c r="E40" s="169" t="s">
        <v>871</v>
      </c>
      <c r="F40" s="170"/>
      <c r="G40" s="169" t="s">
        <v>35</v>
      </c>
      <c r="H40" s="170"/>
      <c r="I40" s="169"/>
      <c r="J40" s="170"/>
      <c r="K40" s="196" t="s">
        <v>138</v>
      </c>
      <c r="L40" s="200"/>
      <c r="M40" s="200"/>
      <c r="N40" s="200"/>
      <c r="O40" s="200"/>
      <c r="P40" s="200"/>
      <c r="Q40" s="200"/>
      <c r="R40" s="197"/>
      <c r="S40" s="166" t="s">
        <v>872</v>
      </c>
      <c r="T40" s="167"/>
      <c r="U40" s="167"/>
      <c r="V40" s="167"/>
      <c r="W40" s="167"/>
      <c r="X40" s="167"/>
      <c r="Y40" s="167"/>
      <c r="Z40" s="348"/>
    </row>
    <row r="41" spans="1:27" s="1" customFormat="1" x14ac:dyDescent="0.25">
      <c r="A41" s="337"/>
      <c r="B41" s="167"/>
      <c r="C41" s="169"/>
      <c r="D41" s="170"/>
      <c r="E41" s="169" t="s">
        <v>1065</v>
      </c>
      <c r="F41" s="170"/>
      <c r="G41" s="169"/>
      <c r="H41" s="170"/>
      <c r="I41" s="169"/>
      <c r="J41" s="170"/>
      <c r="K41" s="204" t="s">
        <v>1057</v>
      </c>
      <c r="L41" s="325"/>
      <c r="M41" s="325"/>
      <c r="N41" s="325"/>
      <c r="O41" s="325"/>
      <c r="P41" s="325"/>
      <c r="Q41" s="325"/>
      <c r="R41" s="205"/>
      <c r="S41" s="166"/>
      <c r="T41" s="167"/>
      <c r="U41" s="167"/>
      <c r="V41" s="167"/>
      <c r="W41" s="167"/>
      <c r="X41" s="167"/>
      <c r="Y41" s="167"/>
      <c r="Z41" s="348"/>
    </row>
    <row r="42" spans="1:27" s="1" customFormat="1" x14ac:dyDescent="0.25">
      <c r="A42" s="337"/>
      <c r="B42" s="167"/>
      <c r="C42" s="169"/>
      <c r="D42" s="170"/>
      <c r="E42" s="169" t="s">
        <v>1067</v>
      </c>
      <c r="F42" s="170"/>
      <c r="G42" s="169"/>
      <c r="H42" s="170"/>
      <c r="I42" s="169"/>
      <c r="J42" s="170"/>
      <c r="K42" s="169"/>
      <c r="L42" s="171"/>
      <c r="M42" s="171"/>
      <c r="N42" s="171"/>
      <c r="O42" s="171"/>
      <c r="P42" s="171"/>
      <c r="Q42" s="171"/>
      <c r="R42" s="170"/>
      <c r="S42" s="166"/>
      <c r="T42" s="167"/>
      <c r="U42" s="167"/>
      <c r="V42" s="167"/>
      <c r="W42" s="167"/>
      <c r="X42" s="167"/>
      <c r="Y42" s="167"/>
      <c r="Z42" s="348"/>
    </row>
    <row r="43" spans="1:27" s="2" customFormat="1" x14ac:dyDescent="0.25">
      <c r="A43" s="347"/>
      <c r="B43" s="181"/>
      <c r="C43" s="183"/>
      <c r="D43" s="184"/>
      <c r="E43" s="183"/>
      <c r="F43" s="184"/>
      <c r="G43" s="183"/>
      <c r="H43" s="184"/>
      <c r="I43" s="183"/>
      <c r="J43" s="184"/>
      <c r="K43" s="183"/>
      <c r="L43" s="185"/>
      <c r="M43" s="185"/>
      <c r="N43" s="185"/>
      <c r="O43" s="185"/>
      <c r="P43" s="185"/>
      <c r="Q43" s="185"/>
      <c r="R43" s="184"/>
      <c r="S43" s="180"/>
      <c r="T43" s="181"/>
      <c r="U43" s="181"/>
      <c r="V43" s="181"/>
      <c r="W43" s="181"/>
      <c r="X43" s="181"/>
      <c r="Y43" s="181"/>
      <c r="Z43" s="346"/>
      <c r="AA43" s="1"/>
    </row>
    <row r="44" spans="1:27" ht="18.5" x14ac:dyDescent="0.3">
      <c r="A44" s="95">
        <f>S38+1</f>
        <v>44837</v>
      </c>
      <c r="B44" s="29"/>
      <c r="C44" s="48">
        <f>A44+1</f>
        <v>44838</v>
      </c>
      <c r="D44" s="49"/>
      <c r="E44" s="52" t="s">
        <v>0</v>
      </c>
      <c r="F44" s="53"/>
      <c r="G44" s="53"/>
      <c r="H44" s="53"/>
      <c r="I44" s="53"/>
      <c r="J44" s="53"/>
      <c r="K44" s="53"/>
      <c r="L44" s="53"/>
      <c r="M44" s="53"/>
      <c r="N44" s="53"/>
      <c r="O44" s="53"/>
      <c r="P44" s="53"/>
      <c r="Q44" s="53"/>
      <c r="R44" s="53"/>
      <c r="S44" s="53"/>
      <c r="T44" s="53"/>
      <c r="U44" s="53"/>
      <c r="V44" s="53"/>
      <c r="W44" s="53"/>
      <c r="X44" s="53"/>
      <c r="Y44" s="53"/>
      <c r="Z44" s="96"/>
    </row>
    <row r="45" spans="1:27" x14ac:dyDescent="0.25">
      <c r="A45" s="374"/>
      <c r="B45" s="194"/>
      <c r="C45" s="169" t="s">
        <v>461</v>
      </c>
      <c r="D45" s="170"/>
      <c r="E45" s="82" t="s">
        <v>383</v>
      </c>
      <c r="F45" s="83"/>
      <c r="G45" s="83"/>
      <c r="H45" s="83"/>
      <c r="I45" s="55"/>
      <c r="J45" s="55"/>
      <c r="K45" s="55"/>
      <c r="L45" s="55"/>
      <c r="M45" s="55"/>
      <c r="N45" s="55"/>
      <c r="O45" s="55"/>
      <c r="P45" s="55"/>
      <c r="Q45" s="55"/>
      <c r="R45" s="55"/>
      <c r="S45" s="55"/>
      <c r="T45" s="55"/>
      <c r="U45" s="55"/>
      <c r="V45" s="55"/>
      <c r="W45" s="55"/>
      <c r="X45" s="55"/>
      <c r="Y45" s="55"/>
      <c r="Z45" s="97"/>
    </row>
    <row r="46" spans="1:27" x14ac:dyDescent="0.25">
      <c r="A46" s="374"/>
      <c r="B46" s="194"/>
      <c r="C46" s="196" t="s">
        <v>906</v>
      </c>
      <c r="D46" s="197"/>
      <c r="E46" s="85" t="s">
        <v>483</v>
      </c>
      <c r="F46" s="83"/>
      <c r="G46" s="83"/>
      <c r="H46" s="83"/>
      <c r="I46" s="55"/>
      <c r="J46" s="55"/>
      <c r="K46" s="55"/>
      <c r="L46" s="55"/>
      <c r="M46" s="55"/>
      <c r="N46" s="55"/>
      <c r="O46" s="55"/>
      <c r="P46" s="55"/>
      <c r="Q46" s="55"/>
      <c r="R46" s="55"/>
      <c r="S46" s="55"/>
      <c r="T46" s="55"/>
      <c r="U46" s="55"/>
      <c r="V46" s="55"/>
      <c r="W46" s="55"/>
      <c r="X46" s="55"/>
      <c r="Y46" s="55"/>
      <c r="Z46" s="98"/>
    </row>
    <row r="47" spans="1:27" x14ac:dyDescent="0.25">
      <c r="A47" s="337"/>
      <c r="B47" s="167"/>
      <c r="C47" s="169"/>
      <c r="D47" s="170"/>
      <c r="E47" s="86" t="s">
        <v>683</v>
      </c>
      <c r="F47" s="83"/>
      <c r="G47" s="83"/>
      <c r="H47" s="83"/>
      <c r="I47" s="55"/>
      <c r="J47" s="55"/>
      <c r="K47" s="55"/>
      <c r="L47" s="55"/>
      <c r="M47" s="55"/>
      <c r="N47" s="55"/>
      <c r="O47" s="55"/>
      <c r="P47" s="55"/>
      <c r="Q47" s="55"/>
      <c r="R47" s="55"/>
      <c r="S47" s="55"/>
      <c r="T47" s="55"/>
      <c r="U47" s="55"/>
      <c r="V47" s="55"/>
      <c r="W47" s="55"/>
      <c r="X47" s="55"/>
      <c r="Y47" s="55"/>
      <c r="Z47" s="98"/>
    </row>
    <row r="48" spans="1:27" x14ac:dyDescent="0.25">
      <c r="A48" s="337"/>
      <c r="B48" s="167"/>
      <c r="C48" s="169"/>
      <c r="D48" s="170"/>
      <c r="E48" s="126" t="s">
        <v>585</v>
      </c>
      <c r="F48" s="83"/>
      <c r="G48" s="83"/>
      <c r="H48" s="83"/>
      <c r="I48" s="55"/>
      <c r="J48" s="55"/>
      <c r="K48" s="338" t="s">
        <v>9</v>
      </c>
      <c r="L48" s="338"/>
      <c r="M48" s="338"/>
      <c r="N48" s="338"/>
      <c r="O48" s="338"/>
      <c r="P48" s="338"/>
      <c r="Q48" s="338"/>
      <c r="R48" s="338"/>
      <c r="S48" s="338"/>
      <c r="T48" s="338"/>
      <c r="U48" s="338"/>
      <c r="V48" s="338"/>
      <c r="W48" s="338"/>
      <c r="X48" s="338"/>
      <c r="Y48" s="338"/>
      <c r="Z48" s="339"/>
    </row>
    <row r="49" spans="1:26" s="1" customFormat="1" x14ac:dyDescent="0.25">
      <c r="A49" s="340"/>
      <c r="B49" s="341"/>
      <c r="C49" s="342"/>
      <c r="D49" s="343"/>
      <c r="E49" s="99"/>
      <c r="F49" s="100"/>
      <c r="G49" s="100"/>
      <c r="H49" s="100"/>
      <c r="I49" s="101"/>
      <c r="J49" s="101"/>
      <c r="K49" s="344" t="s">
        <v>8</v>
      </c>
      <c r="L49" s="344"/>
      <c r="M49" s="344"/>
      <c r="N49" s="344"/>
      <c r="O49" s="344"/>
      <c r="P49" s="344"/>
      <c r="Q49" s="344"/>
      <c r="R49" s="344"/>
      <c r="S49" s="344"/>
      <c r="T49" s="344"/>
      <c r="U49" s="344"/>
      <c r="V49" s="344"/>
      <c r="W49" s="344"/>
      <c r="X49" s="344"/>
      <c r="Y49" s="344"/>
      <c r="Z49" s="345"/>
    </row>
  </sheetData>
  <mergeCells count="226">
    <mergeCell ref="S15:Z15"/>
    <mergeCell ref="I15:J15"/>
    <mergeCell ref="K15:R15"/>
    <mergeCell ref="E23:F23"/>
    <mergeCell ref="K23:R23"/>
    <mergeCell ref="A48:B48"/>
    <mergeCell ref="C48:D48"/>
    <mergeCell ref="K48:Z48"/>
    <mergeCell ref="A49:B49"/>
    <mergeCell ref="C49:D49"/>
    <mergeCell ref="K49:Z49"/>
    <mergeCell ref="S43:Z43"/>
    <mergeCell ref="A45:B45"/>
    <mergeCell ref="C45:D45"/>
    <mergeCell ref="A46:B46"/>
    <mergeCell ref="C46:D46"/>
    <mergeCell ref="A47:B47"/>
    <mergeCell ref="C47:D47"/>
    <mergeCell ref="A43:B43"/>
    <mergeCell ref="C43:D43"/>
    <mergeCell ref="E43:F43"/>
    <mergeCell ref="G43:H43"/>
    <mergeCell ref="I43:J43"/>
    <mergeCell ref="K43:R43"/>
    <mergeCell ref="A40:B40"/>
    <mergeCell ref="C40:D40"/>
    <mergeCell ref="E40:F40"/>
    <mergeCell ref="G40:H40"/>
    <mergeCell ref="I40:J40"/>
    <mergeCell ref="K40:R40"/>
    <mergeCell ref="S40:Z40"/>
    <mergeCell ref="S41:Z41"/>
    <mergeCell ref="A42:B42"/>
    <mergeCell ref="C42:D42"/>
    <mergeCell ref="E42:F42"/>
    <mergeCell ref="G42:H42"/>
    <mergeCell ref="I42:J42"/>
    <mergeCell ref="K42:R42"/>
    <mergeCell ref="S42:Z42"/>
    <mergeCell ref="A41:B41"/>
    <mergeCell ref="C41:D41"/>
    <mergeCell ref="E41:F41"/>
    <mergeCell ref="G41:H41"/>
    <mergeCell ref="I41:J41"/>
    <mergeCell ref="K41:R41"/>
    <mergeCell ref="S37:Z37"/>
    <mergeCell ref="K38:L38"/>
    <mergeCell ref="M38:R38"/>
    <mergeCell ref="S38:T38"/>
    <mergeCell ref="U38:Z38"/>
    <mergeCell ref="A39:B39"/>
    <mergeCell ref="C39:D39"/>
    <mergeCell ref="E39:F39"/>
    <mergeCell ref="G39:H39"/>
    <mergeCell ref="I39:J39"/>
    <mergeCell ref="A37:B37"/>
    <mergeCell ref="C37:D37"/>
    <mergeCell ref="E37:F37"/>
    <mergeCell ref="G37:H37"/>
    <mergeCell ref="I37:J37"/>
    <mergeCell ref="K37:R37"/>
    <mergeCell ref="K39:R39"/>
    <mergeCell ref="S39:Z39"/>
    <mergeCell ref="A33:B33"/>
    <mergeCell ref="C33:D33"/>
    <mergeCell ref="E33:F33"/>
    <mergeCell ref="G33:H33"/>
    <mergeCell ref="I33:J33"/>
    <mergeCell ref="K33:R33"/>
    <mergeCell ref="S33:Z33"/>
    <mergeCell ref="S34:Z34"/>
    <mergeCell ref="A36:B36"/>
    <mergeCell ref="C36:D36"/>
    <mergeCell ref="E36:F36"/>
    <mergeCell ref="G36:H36"/>
    <mergeCell ref="I36:J36"/>
    <mergeCell ref="K36:R36"/>
    <mergeCell ref="S36:Z36"/>
    <mergeCell ref="A34:B34"/>
    <mergeCell ref="C34:D34"/>
    <mergeCell ref="E34:F34"/>
    <mergeCell ref="G34:H34"/>
    <mergeCell ref="I34:J34"/>
    <mergeCell ref="K34:R34"/>
    <mergeCell ref="S30:Z30"/>
    <mergeCell ref="K31:L31"/>
    <mergeCell ref="M31:R31"/>
    <mergeCell ref="S31:T31"/>
    <mergeCell ref="U31:Z31"/>
    <mergeCell ref="A32:B32"/>
    <mergeCell ref="C32:D32"/>
    <mergeCell ref="E32:F32"/>
    <mergeCell ref="G32:H32"/>
    <mergeCell ref="I32:J32"/>
    <mergeCell ref="A30:B30"/>
    <mergeCell ref="C30:D30"/>
    <mergeCell ref="E30:F30"/>
    <mergeCell ref="G30:H30"/>
    <mergeCell ref="I30:J30"/>
    <mergeCell ref="K30:R30"/>
    <mergeCell ref="K32:R32"/>
    <mergeCell ref="S32:Z32"/>
    <mergeCell ref="A27:B27"/>
    <mergeCell ref="C27:D27"/>
    <mergeCell ref="E27:F27"/>
    <mergeCell ref="G27:H27"/>
    <mergeCell ref="I27:J27"/>
    <mergeCell ref="K27:R27"/>
    <mergeCell ref="S27:Z27"/>
    <mergeCell ref="S28:Z28"/>
    <mergeCell ref="A29:B29"/>
    <mergeCell ref="C29:D29"/>
    <mergeCell ref="E29:F29"/>
    <mergeCell ref="G29:H29"/>
    <mergeCell ref="I29:J29"/>
    <mergeCell ref="K29:R29"/>
    <mergeCell ref="S29:Z29"/>
    <mergeCell ref="A28:B28"/>
    <mergeCell ref="C28:D28"/>
    <mergeCell ref="E28:F28"/>
    <mergeCell ref="G28:H28"/>
    <mergeCell ref="I28:J28"/>
    <mergeCell ref="K28:R28"/>
    <mergeCell ref="S24:Z24"/>
    <mergeCell ref="K25:L25"/>
    <mergeCell ref="M25:R25"/>
    <mergeCell ref="S25:T25"/>
    <mergeCell ref="U25:Z25"/>
    <mergeCell ref="A26:B26"/>
    <mergeCell ref="C26:D26"/>
    <mergeCell ref="E26:F26"/>
    <mergeCell ref="G26:H26"/>
    <mergeCell ref="I26:J26"/>
    <mergeCell ref="A24:B24"/>
    <mergeCell ref="C24:D24"/>
    <mergeCell ref="E24:F24"/>
    <mergeCell ref="G24:H24"/>
    <mergeCell ref="I24:J24"/>
    <mergeCell ref="K24:R24"/>
    <mergeCell ref="K26:R26"/>
    <mergeCell ref="S26:Z26"/>
    <mergeCell ref="A19:B19"/>
    <mergeCell ref="C19:D19"/>
    <mergeCell ref="E19:F19"/>
    <mergeCell ref="G19:H19"/>
    <mergeCell ref="I19:J19"/>
    <mergeCell ref="K19:R19"/>
    <mergeCell ref="S19:Z19"/>
    <mergeCell ref="S20:Z20"/>
    <mergeCell ref="A21:B21"/>
    <mergeCell ref="C21:D21"/>
    <mergeCell ref="E21:F21"/>
    <mergeCell ref="G21:H21"/>
    <mergeCell ref="I21:J21"/>
    <mergeCell ref="K21:R21"/>
    <mergeCell ref="S21:Z21"/>
    <mergeCell ref="A20:B20"/>
    <mergeCell ref="C20:D20"/>
    <mergeCell ref="E20:F20"/>
    <mergeCell ref="G20:H20"/>
    <mergeCell ref="I20:J20"/>
    <mergeCell ref="K20:R20"/>
    <mergeCell ref="S16:Z16"/>
    <mergeCell ref="K17:L17"/>
    <mergeCell ref="M17:R17"/>
    <mergeCell ref="S17:T17"/>
    <mergeCell ref="U17:Z17"/>
    <mergeCell ref="A18:B18"/>
    <mergeCell ref="C18:D18"/>
    <mergeCell ref="E18:F18"/>
    <mergeCell ref="G18:H18"/>
    <mergeCell ref="I18:J18"/>
    <mergeCell ref="A16:B16"/>
    <mergeCell ref="C16:D16"/>
    <mergeCell ref="E16:F16"/>
    <mergeCell ref="G16:H16"/>
    <mergeCell ref="I16:J16"/>
    <mergeCell ref="K16:R16"/>
    <mergeCell ref="K18:R18"/>
    <mergeCell ref="S18:Z18"/>
    <mergeCell ref="A14:B14"/>
    <mergeCell ref="C14:D14"/>
    <mergeCell ref="E14:F14"/>
    <mergeCell ref="G14:H14"/>
    <mergeCell ref="I14:J14"/>
    <mergeCell ref="K14:R14"/>
    <mergeCell ref="S14:Z14"/>
    <mergeCell ref="A13:B13"/>
    <mergeCell ref="C13:D13"/>
    <mergeCell ref="E13:F13"/>
    <mergeCell ref="G13:H13"/>
    <mergeCell ref="I13:J13"/>
    <mergeCell ref="K13:R13"/>
    <mergeCell ref="S10:T10"/>
    <mergeCell ref="U10:Z10"/>
    <mergeCell ref="A11:B11"/>
    <mergeCell ref="C11:D11"/>
    <mergeCell ref="E11:F11"/>
    <mergeCell ref="G11:H11"/>
    <mergeCell ref="I11:J11"/>
    <mergeCell ref="K11:R11"/>
    <mergeCell ref="S13:Z13"/>
    <mergeCell ref="E22:F22"/>
    <mergeCell ref="E35:F35"/>
    <mergeCell ref="E15:F15"/>
    <mergeCell ref="S23:Z23"/>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s>
  <conditionalFormatting sqref="A10 C10 E10 G10 K10 S10 A17 C17 E17 G17 K17 S17 A25 C25 E25 G25 K25 S25 A31 C31 E31 G31 K31 S31 A38 C38 E38 G38 K38 S38 A44 C44">
    <cfRule type="expression" dxfId="207" priority="3">
      <formula>MONTH(A10)&lt;&gt;MONTH($A$1)</formula>
    </cfRule>
    <cfRule type="expression" dxfId="206" priority="4">
      <formula>OR(WEEKDAY(A10,1)=1,WEEKDAY(A10,1)=7)</formula>
    </cfRule>
  </conditionalFormatting>
  <conditionalFormatting sqref="I10 I17 I25 I31 I38">
    <cfRule type="expression" dxfId="205" priority="1">
      <formula>MONTH(I10)&lt;&gt;MONTH($A$1)</formula>
    </cfRule>
    <cfRule type="expression" dxfId="204" priority="2">
      <formula>OR(WEEKDAY(I10,1)=1,WEEKDAY(I10,1)=7)</formula>
    </cfRule>
  </conditionalFormatting>
  <hyperlinks>
    <hyperlink ref="K49" r:id="rId1" xr:uid="{202BFA03-D4AE-4E47-BC05-FE686D81D062}"/>
    <hyperlink ref="K48:Z48" r:id="rId2" display="Calendar Templates by Vertex42" xr:uid="{30192360-D639-4E56-BB11-EC0245300E2F}"/>
    <hyperlink ref="K49:Z49" r:id="rId3" display="https://www.vertex42.com/calendars/" xr:uid="{5F7545AB-B403-4BC7-B764-B4E5C76FA940}"/>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A0E0-B68B-422F-932C-46812925A11F}">
  <sheetPr>
    <pageSetUpPr fitToPage="1"/>
  </sheetPr>
  <dimension ref="A1:AA45"/>
  <sheetViews>
    <sheetView topLeftCell="A26" zoomScale="120" zoomScaleNormal="120" workbookViewId="0">
      <selection activeCell="E36" sqref="E36:F36"/>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44835</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44830</v>
      </c>
      <c r="B9" s="164"/>
      <c r="C9" s="164">
        <f>C10</f>
        <v>44831</v>
      </c>
      <c r="D9" s="164"/>
      <c r="E9" s="164">
        <f>E10</f>
        <v>44832</v>
      </c>
      <c r="F9" s="164"/>
      <c r="G9" s="164">
        <f>G10</f>
        <v>44833</v>
      </c>
      <c r="H9" s="164"/>
      <c r="I9" s="164">
        <f>I10</f>
        <v>44834</v>
      </c>
      <c r="J9" s="164"/>
      <c r="K9" s="164">
        <f>K10</f>
        <v>44835</v>
      </c>
      <c r="L9" s="164"/>
      <c r="M9" s="164"/>
      <c r="N9" s="164"/>
      <c r="O9" s="164"/>
      <c r="P9" s="164"/>
      <c r="Q9" s="164"/>
      <c r="R9" s="164"/>
      <c r="S9" s="164">
        <f>S10</f>
        <v>44836</v>
      </c>
      <c r="T9" s="164"/>
      <c r="U9" s="164"/>
      <c r="V9" s="164"/>
      <c r="W9" s="164"/>
      <c r="X9" s="164"/>
      <c r="Y9" s="164"/>
      <c r="Z9" s="165"/>
    </row>
    <row r="10" spans="1:27" s="1" customFormat="1" ht="18.5" x14ac:dyDescent="0.25">
      <c r="A10" s="95">
        <f>$A$1-(WEEKDAY($A$1,1)-(start_day-1))-IF((WEEKDAY($A$1,1)-(start_day-1))&lt;=0,7,0)+1</f>
        <v>44830</v>
      </c>
      <c r="B10" s="29"/>
      <c r="C10" s="48">
        <f>A10+1</f>
        <v>44831</v>
      </c>
      <c r="D10" s="49"/>
      <c r="E10" s="48">
        <f>C10+1</f>
        <v>44832</v>
      </c>
      <c r="F10" s="49"/>
      <c r="G10" s="48">
        <f>E10+1</f>
        <v>44833</v>
      </c>
      <c r="H10" s="49"/>
      <c r="I10" s="48">
        <f>G10+1</f>
        <v>44834</v>
      </c>
      <c r="J10" s="49"/>
      <c r="K10" s="172">
        <f>I10+1</f>
        <v>44835</v>
      </c>
      <c r="L10" s="173"/>
      <c r="M10" s="174"/>
      <c r="N10" s="174"/>
      <c r="O10" s="174"/>
      <c r="P10" s="174"/>
      <c r="Q10" s="174"/>
      <c r="R10" s="175"/>
      <c r="S10" s="176">
        <f>K10+1</f>
        <v>44836</v>
      </c>
      <c r="T10" s="177"/>
      <c r="U10" s="178"/>
      <c r="V10" s="178"/>
      <c r="W10" s="178"/>
      <c r="X10" s="178"/>
      <c r="Y10" s="178"/>
      <c r="Z10" s="349"/>
    </row>
    <row r="11" spans="1:27" s="1" customFormat="1" x14ac:dyDescent="0.25">
      <c r="A11" s="337" t="s">
        <v>63</v>
      </c>
      <c r="B11" s="167"/>
      <c r="C11" s="169"/>
      <c r="D11" s="170"/>
      <c r="E11" s="169" t="s">
        <v>63</v>
      </c>
      <c r="F11" s="170"/>
      <c r="G11" s="169" t="s">
        <v>26</v>
      </c>
      <c r="H11" s="170"/>
      <c r="I11" s="196" t="s">
        <v>138</v>
      </c>
      <c r="J11" s="197"/>
      <c r="K11" s="334" t="s">
        <v>792</v>
      </c>
      <c r="L11" s="336"/>
      <c r="M11" s="336"/>
      <c r="N11" s="336"/>
      <c r="O11" s="336"/>
      <c r="P11" s="336"/>
      <c r="Q11" s="336"/>
      <c r="R11" s="335"/>
      <c r="S11" s="198" t="s">
        <v>376</v>
      </c>
      <c r="T11" s="199"/>
      <c r="U11" s="199"/>
      <c r="V11" s="199"/>
      <c r="W11" s="199"/>
      <c r="X11" s="199"/>
      <c r="Y11" s="199"/>
      <c r="Z11" s="383"/>
    </row>
    <row r="12" spans="1:27" s="1" customFormat="1" x14ac:dyDescent="0.25">
      <c r="A12" s="337"/>
      <c r="B12" s="167"/>
      <c r="C12" s="169"/>
      <c r="D12" s="170"/>
      <c r="E12" s="169"/>
      <c r="F12" s="170"/>
      <c r="G12" s="169"/>
      <c r="H12" s="170"/>
      <c r="I12" s="169"/>
      <c r="J12" s="170"/>
      <c r="K12" s="196" t="s">
        <v>138</v>
      </c>
      <c r="L12" s="200"/>
      <c r="M12" s="200"/>
      <c r="N12" s="200"/>
      <c r="O12" s="200"/>
      <c r="P12" s="200"/>
      <c r="Q12" s="200"/>
      <c r="R12" s="197"/>
      <c r="S12" s="166" t="s">
        <v>872</v>
      </c>
      <c r="T12" s="167"/>
      <c r="U12" s="167"/>
      <c r="V12" s="167"/>
      <c r="W12" s="167"/>
      <c r="X12" s="167"/>
      <c r="Y12" s="167"/>
      <c r="Z12" s="348"/>
    </row>
    <row r="13" spans="1:27" s="1" customFormat="1" x14ac:dyDescent="0.25">
      <c r="A13" s="337"/>
      <c r="B13" s="167"/>
      <c r="C13" s="169"/>
      <c r="D13" s="170"/>
      <c r="E13" s="169"/>
      <c r="F13" s="170"/>
      <c r="G13" s="169"/>
      <c r="H13" s="170"/>
      <c r="I13" s="169"/>
      <c r="J13" s="170"/>
      <c r="K13" s="204" t="s">
        <v>1057</v>
      </c>
      <c r="L13" s="325"/>
      <c r="M13" s="325"/>
      <c r="N13" s="325"/>
      <c r="O13" s="325"/>
      <c r="P13" s="325"/>
      <c r="Q13" s="325"/>
      <c r="R13" s="205"/>
      <c r="S13" s="248" t="s">
        <v>275</v>
      </c>
      <c r="T13" s="249"/>
      <c r="U13" s="249"/>
      <c r="V13" s="249"/>
      <c r="W13" s="249"/>
      <c r="X13" s="249"/>
      <c r="Y13" s="249"/>
      <c r="Z13" s="378"/>
    </row>
    <row r="14" spans="1:27" s="1" customFormat="1" x14ac:dyDescent="0.25">
      <c r="A14" s="337"/>
      <c r="B14" s="167"/>
      <c r="C14" s="169"/>
      <c r="D14" s="170"/>
      <c r="E14" s="169"/>
      <c r="F14" s="170"/>
      <c r="G14" s="169"/>
      <c r="H14" s="170"/>
      <c r="I14" s="169"/>
      <c r="J14" s="170"/>
      <c r="K14" s="204" t="s">
        <v>275</v>
      </c>
      <c r="L14" s="325"/>
      <c r="M14" s="325"/>
      <c r="N14" s="325"/>
      <c r="O14" s="325"/>
      <c r="P14" s="325"/>
      <c r="Q14" s="325"/>
      <c r="R14" s="205"/>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t="s">
        <v>1069</v>
      </c>
      <c r="L15" s="185"/>
      <c r="M15" s="185"/>
      <c r="N15" s="185"/>
      <c r="O15" s="185"/>
      <c r="P15" s="185"/>
      <c r="Q15" s="185"/>
      <c r="R15" s="184"/>
      <c r="S15" s="180"/>
      <c r="T15" s="181"/>
      <c r="U15" s="181"/>
      <c r="V15" s="181"/>
      <c r="W15" s="181"/>
      <c r="X15" s="181"/>
      <c r="Y15" s="181"/>
      <c r="Z15" s="346"/>
      <c r="AA15" s="1"/>
    </row>
    <row r="16" spans="1:27" s="1" customFormat="1" ht="18.5" x14ac:dyDescent="0.25">
      <c r="A16" s="95">
        <f>S10+1</f>
        <v>44837</v>
      </c>
      <c r="B16" s="29"/>
      <c r="C16" s="48">
        <f>A16+1</f>
        <v>44838</v>
      </c>
      <c r="D16" s="49"/>
      <c r="E16" s="48">
        <f>C16+1</f>
        <v>44839</v>
      </c>
      <c r="F16" s="49"/>
      <c r="G16" s="48">
        <f>E16+1</f>
        <v>44840</v>
      </c>
      <c r="H16" s="49"/>
      <c r="I16" s="48">
        <f>G16+1</f>
        <v>44841</v>
      </c>
      <c r="J16" s="49"/>
      <c r="K16" s="172">
        <f>I16+1</f>
        <v>44842</v>
      </c>
      <c r="L16" s="173"/>
      <c r="M16" s="174"/>
      <c r="N16" s="174"/>
      <c r="O16" s="174"/>
      <c r="P16" s="174"/>
      <c r="Q16" s="174"/>
      <c r="R16" s="175"/>
      <c r="S16" s="176">
        <f>K16+1</f>
        <v>44843</v>
      </c>
      <c r="T16" s="177"/>
      <c r="U16" s="178"/>
      <c r="V16" s="178"/>
      <c r="W16" s="178"/>
      <c r="X16" s="178"/>
      <c r="Y16" s="178"/>
      <c r="Z16" s="349"/>
    </row>
    <row r="17" spans="1:27" s="1" customFormat="1" x14ac:dyDescent="0.25">
      <c r="A17" s="350"/>
      <c r="B17" s="199"/>
      <c r="C17" s="169" t="s">
        <v>461</v>
      </c>
      <c r="D17" s="170"/>
      <c r="E17" s="496" t="s">
        <v>1066</v>
      </c>
      <c r="F17" s="497"/>
      <c r="G17" s="196" t="s">
        <v>907</v>
      </c>
      <c r="H17" s="197"/>
      <c r="I17" s="186"/>
      <c r="J17" s="188"/>
      <c r="K17" s="196" t="s">
        <v>375</v>
      </c>
      <c r="L17" s="200"/>
      <c r="M17" s="200"/>
      <c r="N17" s="200"/>
      <c r="O17" s="200"/>
      <c r="P17" s="200"/>
      <c r="Q17" s="200"/>
      <c r="R17" s="197"/>
      <c r="S17" s="334" t="s">
        <v>793</v>
      </c>
      <c r="T17" s="336"/>
      <c r="U17" s="336"/>
      <c r="V17" s="336"/>
      <c r="W17" s="336"/>
      <c r="X17" s="336"/>
      <c r="Y17" s="336"/>
      <c r="Z17" s="416"/>
    </row>
    <row r="18" spans="1:27" s="1" customFormat="1" x14ac:dyDescent="0.25">
      <c r="A18" s="337"/>
      <c r="B18" s="167"/>
      <c r="C18" s="196" t="s">
        <v>906</v>
      </c>
      <c r="D18" s="197"/>
      <c r="E18" s="169"/>
      <c r="F18" s="170"/>
      <c r="G18" s="169"/>
      <c r="H18" s="170"/>
      <c r="I18" s="169"/>
      <c r="J18" s="170"/>
      <c r="K18" s="496"/>
      <c r="L18" s="498"/>
      <c r="M18" s="498"/>
      <c r="N18" s="498"/>
      <c r="O18" s="498"/>
      <c r="P18" s="498"/>
      <c r="Q18" s="498"/>
      <c r="R18" s="497"/>
      <c r="S18" s="248" t="s">
        <v>1058</v>
      </c>
      <c r="T18" s="249"/>
      <c r="U18" s="249"/>
      <c r="V18" s="249"/>
      <c r="W18" s="249"/>
      <c r="X18" s="249"/>
      <c r="Y18" s="249"/>
      <c r="Z18" s="37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t="s">
        <v>1059</v>
      </c>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44844</v>
      </c>
      <c r="B22" s="29"/>
      <c r="C22" s="48">
        <f>A22+1</f>
        <v>44845</v>
      </c>
      <c r="D22" s="49"/>
      <c r="E22" s="48">
        <f>C22+1</f>
        <v>44846</v>
      </c>
      <c r="F22" s="49"/>
      <c r="G22" s="48">
        <f>E22+1</f>
        <v>44847</v>
      </c>
      <c r="H22" s="49"/>
      <c r="I22" s="48">
        <f>G22+1</f>
        <v>44848</v>
      </c>
      <c r="J22" s="49"/>
      <c r="K22" s="172">
        <f>I22+1</f>
        <v>44849</v>
      </c>
      <c r="L22" s="173"/>
      <c r="M22" s="174"/>
      <c r="N22" s="174"/>
      <c r="O22" s="174"/>
      <c r="P22" s="174"/>
      <c r="Q22" s="174"/>
      <c r="R22" s="175"/>
      <c r="S22" s="176">
        <f>K22+1</f>
        <v>44850</v>
      </c>
      <c r="T22" s="177"/>
      <c r="U22" s="178"/>
      <c r="V22" s="178"/>
      <c r="W22" s="178"/>
      <c r="X22" s="178"/>
      <c r="Y22" s="178"/>
      <c r="Z22" s="349"/>
    </row>
    <row r="23" spans="1:27" s="1" customFormat="1" x14ac:dyDescent="0.25">
      <c r="A23" s="374"/>
      <c r="B23" s="194"/>
      <c r="C23" s="169" t="s">
        <v>1072</v>
      </c>
      <c r="D23" s="170"/>
      <c r="E23" s="169" t="s">
        <v>837</v>
      </c>
      <c r="F23" s="170"/>
      <c r="G23" s="169" t="s">
        <v>1054</v>
      </c>
      <c r="H23" s="170"/>
      <c r="I23" s="169" t="s">
        <v>1053</v>
      </c>
      <c r="J23" s="170"/>
      <c r="K23" s="196" t="s">
        <v>908</v>
      </c>
      <c r="L23" s="200"/>
      <c r="M23" s="200"/>
      <c r="N23" s="200"/>
      <c r="O23" s="200"/>
      <c r="P23" s="200"/>
      <c r="Q23" s="200"/>
      <c r="R23" s="197"/>
      <c r="S23" s="198" t="s">
        <v>909</v>
      </c>
      <c r="T23" s="199"/>
      <c r="U23" s="199"/>
      <c r="V23" s="199"/>
      <c r="W23" s="199"/>
      <c r="X23" s="199"/>
      <c r="Y23" s="199"/>
      <c r="Z23" s="383"/>
    </row>
    <row r="24" spans="1:27" s="1" customFormat="1" x14ac:dyDescent="0.25">
      <c r="A24" s="337"/>
      <c r="B24" s="167"/>
      <c r="C24" s="169"/>
      <c r="D24" s="170"/>
      <c r="E24" s="169" t="s">
        <v>1055</v>
      </c>
      <c r="F24" s="170"/>
      <c r="G24" s="169"/>
      <c r="H24" s="170"/>
      <c r="I24" s="169" t="s">
        <v>1054</v>
      </c>
      <c r="J24" s="170"/>
      <c r="K24" s="204" t="s">
        <v>934</v>
      </c>
      <c r="L24" s="325"/>
      <c r="M24" s="325"/>
      <c r="N24" s="325"/>
      <c r="O24" s="325"/>
      <c r="P24" s="325"/>
      <c r="Q24" s="325"/>
      <c r="R24" s="205"/>
      <c r="S24" s="499" t="s">
        <v>1073</v>
      </c>
      <c r="T24" s="500"/>
      <c r="U24" s="500"/>
      <c r="V24" s="500"/>
      <c r="W24" s="500"/>
      <c r="X24" s="500"/>
      <c r="Y24" s="500"/>
      <c r="Z24" s="501"/>
    </row>
    <row r="25" spans="1:27" s="1" customFormat="1" x14ac:dyDescent="0.25">
      <c r="A25" s="337"/>
      <c r="B25" s="167"/>
      <c r="C25" s="169"/>
      <c r="D25" s="170"/>
      <c r="E25" s="169"/>
      <c r="F25" s="170"/>
      <c r="G25" s="169"/>
      <c r="H25" s="170"/>
      <c r="I25" s="169"/>
      <c r="J25" s="170"/>
      <c r="K25" s="196" t="s">
        <v>380</v>
      </c>
      <c r="L25" s="200"/>
      <c r="M25" s="200"/>
      <c r="N25" s="200"/>
      <c r="O25" s="200"/>
      <c r="P25" s="200"/>
      <c r="Q25" s="200"/>
      <c r="R25" s="197"/>
      <c r="S25" s="166"/>
      <c r="T25" s="167"/>
      <c r="U25" s="167"/>
      <c r="V25" s="167"/>
      <c r="W25" s="167"/>
      <c r="X25" s="167"/>
      <c r="Y25" s="167"/>
      <c r="Z25" s="348"/>
    </row>
    <row r="26" spans="1:27" s="1" customFormat="1" x14ac:dyDescent="0.25">
      <c r="A26" s="337" t="s">
        <v>1063</v>
      </c>
      <c r="B26" s="167"/>
      <c r="C26" s="169" t="s">
        <v>1063</v>
      </c>
      <c r="D26" s="170"/>
      <c r="E26" s="169" t="s">
        <v>1063</v>
      </c>
      <c r="F26" s="170"/>
      <c r="G26" s="169" t="s">
        <v>1063</v>
      </c>
      <c r="H26" s="170"/>
      <c r="I26" s="169" t="s">
        <v>1063</v>
      </c>
      <c r="J26" s="170"/>
      <c r="K26" s="169" t="s">
        <v>1063</v>
      </c>
      <c r="L26" s="171"/>
      <c r="M26" s="171"/>
      <c r="N26" s="171"/>
      <c r="O26" s="171"/>
      <c r="P26" s="171"/>
      <c r="Q26" s="171"/>
      <c r="R26" s="170"/>
      <c r="S26" s="166" t="s">
        <v>1063</v>
      </c>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44851</v>
      </c>
      <c r="B28" s="29"/>
      <c r="C28" s="48">
        <f>A28+1</f>
        <v>44852</v>
      </c>
      <c r="D28" s="49"/>
      <c r="E28" s="48">
        <f>C28+1</f>
        <v>44853</v>
      </c>
      <c r="F28" s="49"/>
      <c r="G28" s="48">
        <f>E28+1</f>
        <v>44854</v>
      </c>
      <c r="H28" s="49"/>
      <c r="I28" s="48">
        <f>G28+1</f>
        <v>44855</v>
      </c>
      <c r="J28" s="49"/>
      <c r="K28" s="172">
        <f>I28+1</f>
        <v>44856</v>
      </c>
      <c r="L28" s="173"/>
      <c r="M28" s="174"/>
      <c r="N28" s="174"/>
      <c r="O28" s="174"/>
      <c r="P28" s="174"/>
      <c r="Q28" s="174"/>
      <c r="R28" s="175"/>
      <c r="S28" s="176">
        <f>K28+1</f>
        <v>44857</v>
      </c>
      <c r="T28" s="177"/>
      <c r="U28" s="178"/>
      <c r="V28" s="178"/>
      <c r="W28" s="178"/>
      <c r="X28" s="178"/>
      <c r="Y28" s="178"/>
      <c r="Z28" s="349"/>
    </row>
    <row r="29" spans="1:27" s="1" customFormat="1" x14ac:dyDescent="0.25">
      <c r="A29" s="420" t="s">
        <v>1062</v>
      </c>
      <c r="B29" s="372"/>
      <c r="C29" s="169" t="s">
        <v>1070</v>
      </c>
      <c r="D29" s="170"/>
      <c r="E29" s="186"/>
      <c r="F29" s="188"/>
      <c r="G29" s="169"/>
      <c r="H29" s="170"/>
      <c r="I29" s="169"/>
      <c r="J29" s="170"/>
      <c r="K29" s="196" t="s">
        <v>910</v>
      </c>
      <c r="L29" s="200"/>
      <c r="M29" s="200"/>
      <c r="N29" s="200"/>
      <c r="O29" s="200"/>
      <c r="P29" s="200"/>
      <c r="Q29" s="200"/>
      <c r="R29" s="197"/>
      <c r="S29" s="166"/>
      <c r="T29" s="167"/>
      <c r="U29" s="167"/>
      <c r="V29" s="167"/>
      <c r="W29" s="167"/>
      <c r="X29" s="167"/>
      <c r="Y29" s="167"/>
      <c r="Z29" s="348"/>
    </row>
    <row r="30" spans="1:27" s="1" customFormat="1" x14ac:dyDescent="0.25">
      <c r="A30" s="337"/>
      <c r="B30" s="167"/>
      <c r="C30" s="169"/>
      <c r="D30" s="170"/>
      <c r="E30" s="186"/>
      <c r="F30" s="188"/>
      <c r="G30" s="169"/>
      <c r="H30" s="170"/>
      <c r="I30" s="169"/>
      <c r="J30" s="170"/>
      <c r="K30" s="169" t="s">
        <v>230</v>
      </c>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371" t="s">
        <v>1017</v>
      </c>
      <c r="L31" s="372"/>
      <c r="M31" s="372"/>
      <c r="N31" s="372"/>
      <c r="O31" s="372"/>
      <c r="P31" s="372"/>
      <c r="Q31" s="372"/>
      <c r="R31" s="373"/>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t="s">
        <v>1068</v>
      </c>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44858</v>
      </c>
      <c r="B34" s="29"/>
      <c r="C34" s="48">
        <f>A34+1</f>
        <v>44859</v>
      </c>
      <c r="D34" s="49"/>
      <c r="E34" s="48">
        <f>C34+1</f>
        <v>44860</v>
      </c>
      <c r="F34" s="49"/>
      <c r="G34" s="48">
        <f>E34+1</f>
        <v>44861</v>
      </c>
      <c r="H34" s="49"/>
      <c r="I34" s="48">
        <f>G34+1</f>
        <v>44862</v>
      </c>
      <c r="J34" s="49"/>
      <c r="K34" s="172">
        <f>I34+1</f>
        <v>44863</v>
      </c>
      <c r="L34" s="173"/>
      <c r="M34" s="174"/>
      <c r="N34" s="174"/>
      <c r="O34" s="174"/>
      <c r="P34" s="174"/>
      <c r="Q34" s="174"/>
      <c r="R34" s="175"/>
      <c r="S34" s="176">
        <f>K34+1</f>
        <v>44864</v>
      </c>
      <c r="T34" s="177"/>
      <c r="U34" s="178"/>
      <c r="V34" s="178"/>
      <c r="W34" s="178"/>
      <c r="X34" s="178"/>
      <c r="Y34" s="178"/>
      <c r="Z34" s="349"/>
    </row>
    <row r="35" spans="1:27" s="1" customFormat="1" x14ac:dyDescent="0.25">
      <c r="A35" s="374"/>
      <c r="B35" s="194"/>
      <c r="C35" s="169" t="s">
        <v>1071</v>
      </c>
      <c r="D35" s="170"/>
      <c r="E35" s="196" t="s">
        <v>911</v>
      </c>
      <c r="F35" s="197"/>
      <c r="G35" s="196" t="s">
        <v>912</v>
      </c>
      <c r="H35" s="197"/>
      <c r="I35" s="186"/>
      <c r="J35" s="188"/>
      <c r="K35" s="169" t="s">
        <v>935</v>
      </c>
      <c r="L35" s="171"/>
      <c r="M35" s="171"/>
      <c r="N35" s="171"/>
      <c r="O35" s="171"/>
      <c r="P35" s="171"/>
      <c r="Q35" s="171"/>
      <c r="R35" s="170"/>
      <c r="S35" s="193"/>
      <c r="T35" s="194"/>
      <c r="U35" s="194"/>
      <c r="V35" s="194"/>
      <c r="W35" s="194"/>
      <c r="X35" s="194"/>
      <c r="Y35" s="194"/>
      <c r="Z35" s="389"/>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44865</v>
      </c>
      <c r="B40" s="29"/>
      <c r="C40" s="48">
        <f>A40+1</f>
        <v>44866</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1076</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1074</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146" t="s">
        <v>1075</v>
      </c>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203" priority="3">
      <formula>MONTH(A10)&lt;&gt;MONTH($A$1)</formula>
    </cfRule>
    <cfRule type="expression" dxfId="202" priority="4">
      <formula>OR(WEEKDAY(A10,1)=1,WEEKDAY(A10,1)=7)</formula>
    </cfRule>
  </conditionalFormatting>
  <conditionalFormatting sqref="I10 I16 I22 I28 I34">
    <cfRule type="expression" dxfId="201" priority="1">
      <formula>MONTH(I10)&lt;&gt;MONTH($A$1)</formula>
    </cfRule>
    <cfRule type="expression" dxfId="200" priority="2">
      <formula>OR(WEEKDAY(I10,1)=1,WEEKDAY(I10,1)=7)</formula>
    </cfRule>
  </conditionalFormatting>
  <hyperlinks>
    <hyperlink ref="K45" r:id="rId1" xr:uid="{EB2E8E1F-8166-4CC8-B13E-EBDE054F5B17}"/>
    <hyperlink ref="K44:Z44" r:id="rId2" display="Calendar Templates by Vertex42" xr:uid="{A84A0B04-3B8E-480A-8A08-9CF33A21D51E}"/>
    <hyperlink ref="K45:Z45" r:id="rId3" display="https://www.vertex42.com/calendars/" xr:uid="{9C9D0F50-C136-473E-ACA8-13E3012E0589}"/>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9FFC-B62A-4317-8AC7-3A25CB7EC7E4}">
  <sheetPr>
    <pageSetUpPr fitToPage="1"/>
  </sheetPr>
  <dimension ref="A1:AA45"/>
  <sheetViews>
    <sheetView topLeftCell="A8" zoomScale="110" zoomScaleNormal="110" workbookViewId="0">
      <selection activeCell="I24" sqref="I24:J24"/>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44866</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44865</v>
      </c>
      <c r="B9" s="164"/>
      <c r="C9" s="164">
        <f>C10</f>
        <v>44866</v>
      </c>
      <c r="D9" s="164"/>
      <c r="E9" s="164">
        <f>E10</f>
        <v>44867</v>
      </c>
      <c r="F9" s="164"/>
      <c r="G9" s="164">
        <f>G10</f>
        <v>44868</v>
      </c>
      <c r="H9" s="164"/>
      <c r="I9" s="164">
        <f>I10</f>
        <v>44869</v>
      </c>
      <c r="J9" s="164"/>
      <c r="K9" s="164">
        <f>K10</f>
        <v>44870</v>
      </c>
      <c r="L9" s="164"/>
      <c r="M9" s="164"/>
      <c r="N9" s="164"/>
      <c r="O9" s="164"/>
      <c r="P9" s="164"/>
      <c r="Q9" s="164"/>
      <c r="R9" s="164"/>
      <c r="S9" s="164">
        <f>S10</f>
        <v>44871</v>
      </c>
      <c r="T9" s="164"/>
      <c r="U9" s="164"/>
      <c r="V9" s="164"/>
      <c r="W9" s="164"/>
      <c r="X9" s="164"/>
      <c r="Y9" s="164"/>
      <c r="Z9" s="165"/>
    </row>
    <row r="10" spans="1:27" s="1" customFormat="1" ht="18.5" x14ac:dyDescent="0.25">
      <c r="A10" s="95">
        <f>$A$1-(WEEKDAY($A$1,1)-(start_day-1))-IF((WEEKDAY($A$1,1)-(start_day-1))&lt;=0,7,0)+1</f>
        <v>44865</v>
      </c>
      <c r="B10" s="29"/>
      <c r="C10" s="48">
        <f>A10+1</f>
        <v>44866</v>
      </c>
      <c r="D10" s="49"/>
      <c r="E10" s="48">
        <f>C10+1</f>
        <v>44867</v>
      </c>
      <c r="F10" s="49"/>
      <c r="G10" s="48">
        <f>E10+1</f>
        <v>44868</v>
      </c>
      <c r="H10" s="49"/>
      <c r="I10" s="48">
        <f>G10+1</f>
        <v>44869</v>
      </c>
      <c r="J10" s="49"/>
      <c r="K10" s="172">
        <f>I10+1</f>
        <v>44870</v>
      </c>
      <c r="L10" s="173"/>
      <c r="M10" s="174"/>
      <c r="N10" s="174"/>
      <c r="O10" s="174"/>
      <c r="P10" s="174"/>
      <c r="Q10" s="174"/>
      <c r="R10" s="175"/>
      <c r="S10" s="176">
        <f>K10+1</f>
        <v>44871</v>
      </c>
      <c r="T10" s="177"/>
      <c r="U10" s="178"/>
      <c r="V10" s="178"/>
      <c r="W10" s="178"/>
      <c r="X10" s="178"/>
      <c r="Y10" s="178"/>
      <c r="Z10" s="349"/>
    </row>
    <row r="11" spans="1:27" s="1" customFormat="1" x14ac:dyDescent="0.25">
      <c r="A11" s="337"/>
      <c r="B11" s="167"/>
      <c r="C11" s="169"/>
      <c r="D11" s="170"/>
      <c r="E11" s="169"/>
      <c r="F11" s="170"/>
      <c r="G11" s="204" t="s">
        <v>1077</v>
      </c>
      <c r="H11" s="205"/>
      <c r="I11" s="204" t="s">
        <v>1077</v>
      </c>
      <c r="J11" s="205"/>
      <c r="K11" s="204" t="s">
        <v>1077</v>
      </c>
      <c r="L11" s="325"/>
      <c r="M11" s="325"/>
      <c r="N11" s="325"/>
      <c r="O11" s="325"/>
      <c r="P11" s="325"/>
      <c r="Q11" s="325"/>
      <c r="R11" s="205"/>
      <c r="S11" s="334" t="s">
        <v>794</v>
      </c>
      <c r="T11" s="336"/>
      <c r="U11" s="336"/>
      <c r="V11" s="336"/>
      <c r="W11" s="336"/>
      <c r="X11" s="336"/>
      <c r="Y11" s="336"/>
      <c r="Z11" s="416"/>
    </row>
    <row r="12" spans="1:27" s="1" customFormat="1" x14ac:dyDescent="0.25">
      <c r="A12" s="337"/>
      <c r="B12" s="167"/>
      <c r="C12" s="169"/>
      <c r="D12" s="170"/>
      <c r="E12" s="169"/>
      <c r="F12" s="170"/>
      <c r="G12" s="169"/>
      <c r="H12" s="170"/>
      <c r="I12" s="169"/>
      <c r="J12" s="170"/>
      <c r="K12" s="196" t="s">
        <v>1078</v>
      </c>
      <c r="L12" s="200"/>
      <c r="M12" s="200"/>
      <c r="N12" s="200"/>
      <c r="O12" s="200"/>
      <c r="P12" s="200"/>
      <c r="Q12" s="200"/>
      <c r="R12" s="197"/>
      <c r="S12" s="248" t="s">
        <v>1077</v>
      </c>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44872</v>
      </c>
      <c r="B16" s="29"/>
      <c r="C16" s="48">
        <f>A16+1</f>
        <v>44873</v>
      </c>
      <c r="D16" s="49"/>
      <c r="E16" s="48">
        <f>C16+1</f>
        <v>44874</v>
      </c>
      <c r="F16" s="49"/>
      <c r="G16" s="48">
        <f>E16+1</f>
        <v>44875</v>
      </c>
      <c r="H16" s="49"/>
      <c r="I16" s="48">
        <f>G16+1</f>
        <v>44876</v>
      </c>
      <c r="J16" s="49"/>
      <c r="K16" s="172">
        <f>I16+1</f>
        <v>44877</v>
      </c>
      <c r="L16" s="173"/>
      <c r="M16" s="174"/>
      <c r="N16" s="174"/>
      <c r="O16" s="174"/>
      <c r="P16" s="174"/>
      <c r="Q16" s="174"/>
      <c r="R16" s="175"/>
      <c r="S16" s="176">
        <f>K16+1</f>
        <v>44878</v>
      </c>
      <c r="T16" s="177"/>
      <c r="U16" s="178"/>
      <c r="V16" s="178"/>
      <c r="W16" s="178"/>
      <c r="X16" s="178"/>
      <c r="Y16" s="178"/>
      <c r="Z16" s="349"/>
    </row>
    <row r="17" spans="1:27" s="1" customFormat="1" x14ac:dyDescent="0.25">
      <c r="A17" s="350" t="s">
        <v>913</v>
      </c>
      <c r="B17" s="199"/>
      <c r="C17" s="169"/>
      <c r="D17" s="170"/>
      <c r="E17" s="496"/>
      <c r="F17" s="497"/>
      <c r="G17" s="169" t="s">
        <v>1079</v>
      </c>
      <c r="H17" s="170"/>
      <c r="I17" s="186"/>
      <c r="J17" s="188"/>
      <c r="K17" s="204"/>
      <c r="L17" s="325"/>
      <c r="M17" s="325"/>
      <c r="N17" s="325"/>
      <c r="O17" s="325"/>
      <c r="P17" s="325"/>
      <c r="Q17" s="325"/>
      <c r="R17" s="205"/>
      <c r="S17" s="166"/>
      <c r="T17" s="167"/>
      <c r="U17" s="167"/>
      <c r="V17" s="167"/>
      <c r="W17" s="167"/>
      <c r="X17" s="167"/>
      <c r="Y17" s="167"/>
      <c r="Z17" s="348"/>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248"/>
      <c r="T18" s="249"/>
      <c r="U18" s="249"/>
      <c r="V18" s="249"/>
      <c r="W18" s="249"/>
      <c r="X18" s="249"/>
      <c r="Y18" s="249"/>
      <c r="Z18" s="37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44879</v>
      </c>
      <c r="B22" s="29"/>
      <c r="C22" s="48">
        <f>A22+1</f>
        <v>44880</v>
      </c>
      <c r="D22" s="49"/>
      <c r="E22" s="48">
        <f>C22+1</f>
        <v>44881</v>
      </c>
      <c r="F22" s="49"/>
      <c r="G22" s="48">
        <f>E22+1</f>
        <v>44882</v>
      </c>
      <c r="H22" s="49"/>
      <c r="I22" s="48">
        <f>G22+1</f>
        <v>44883</v>
      </c>
      <c r="J22" s="49"/>
      <c r="K22" s="172">
        <f>I22+1</f>
        <v>44884</v>
      </c>
      <c r="L22" s="173"/>
      <c r="M22" s="174"/>
      <c r="N22" s="174"/>
      <c r="O22" s="174"/>
      <c r="P22" s="174"/>
      <c r="Q22" s="174"/>
      <c r="R22" s="175"/>
      <c r="S22" s="176">
        <f>K22+1</f>
        <v>44885</v>
      </c>
      <c r="T22" s="177"/>
      <c r="U22" s="178"/>
      <c r="V22" s="178"/>
      <c r="W22" s="178"/>
      <c r="X22" s="178"/>
      <c r="Y22" s="178"/>
      <c r="Z22" s="349"/>
    </row>
    <row r="23" spans="1:27" s="1" customFormat="1" x14ac:dyDescent="0.25">
      <c r="A23" s="374"/>
      <c r="B23" s="194"/>
      <c r="C23" s="169"/>
      <c r="D23" s="170"/>
      <c r="E23" s="169" t="s">
        <v>1083</v>
      </c>
      <c r="F23" s="170"/>
      <c r="G23" s="186"/>
      <c r="H23" s="188"/>
      <c r="I23" s="169" t="s">
        <v>1282</v>
      </c>
      <c r="J23" s="170"/>
      <c r="K23" s="186"/>
      <c r="L23" s="187"/>
      <c r="M23" s="187"/>
      <c r="N23" s="187"/>
      <c r="O23" s="187"/>
      <c r="P23" s="187"/>
      <c r="Q23" s="187"/>
      <c r="R23" s="188"/>
      <c r="S23" s="166"/>
      <c r="T23" s="167"/>
      <c r="U23" s="167"/>
      <c r="V23" s="167"/>
      <c r="W23" s="167"/>
      <c r="X23" s="167"/>
      <c r="Y23" s="167"/>
      <c r="Z23" s="348"/>
    </row>
    <row r="24" spans="1:27" s="1" customFormat="1" x14ac:dyDescent="0.25">
      <c r="A24" s="337"/>
      <c r="B24" s="167"/>
      <c r="C24" s="169"/>
      <c r="D24" s="170"/>
      <c r="E24" s="196" t="s">
        <v>196</v>
      </c>
      <c r="F24" s="197"/>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44886</v>
      </c>
      <c r="B28" s="29"/>
      <c r="C28" s="48">
        <f>A28+1</f>
        <v>44887</v>
      </c>
      <c r="D28" s="49"/>
      <c r="E28" s="48">
        <f>C28+1</f>
        <v>44888</v>
      </c>
      <c r="F28" s="49"/>
      <c r="G28" s="48">
        <f>E28+1</f>
        <v>44889</v>
      </c>
      <c r="H28" s="49"/>
      <c r="I28" s="48">
        <f>G28+1</f>
        <v>44890</v>
      </c>
      <c r="J28" s="49"/>
      <c r="K28" s="172">
        <f>I28+1</f>
        <v>44891</v>
      </c>
      <c r="L28" s="173"/>
      <c r="M28" s="174"/>
      <c r="N28" s="174"/>
      <c r="O28" s="174"/>
      <c r="P28" s="174"/>
      <c r="Q28" s="174"/>
      <c r="R28" s="175"/>
      <c r="S28" s="176">
        <f>K28+1</f>
        <v>44892</v>
      </c>
      <c r="T28" s="177"/>
      <c r="U28" s="178"/>
      <c r="V28" s="178"/>
      <c r="W28" s="178"/>
      <c r="X28" s="178"/>
      <c r="Y28" s="178"/>
      <c r="Z28" s="349"/>
    </row>
    <row r="29" spans="1:27" s="1" customFormat="1" x14ac:dyDescent="0.25">
      <c r="A29" s="337" t="s">
        <v>739</v>
      </c>
      <c r="B29" s="167"/>
      <c r="C29" s="169"/>
      <c r="D29" s="170"/>
      <c r="E29" s="186"/>
      <c r="F29" s="188"/>
      <c r="G29" s="169"/>
      <c r="H29" s="170"/>
      <c r="I29" s="169" t="s">
        <v>1281</v>
      </c>
      <c r="J29" s="170"/>
      <c r="K29" s="169"/>
      <c r="L29" s="171"/>
      <c r="M29" s="171"/>
      <c r="N29" s="171"/>
      <c r="O29" s="171"/>
      <c r="P29" s="171"/>
      <c r="Q29" s="171"/>
      <c r="R29" s="170"/>
      <c r="S29" s="166"/>
      <c r="T29" s="167"/>
      <c r="U29" s="167"/>
      <c r="V29" s="167"/>
      <c r="W29" s="167"/>
      <c r="X29" s="167"/>
      <c r="Y29" s="167"/>
      <c r="Z29" s="348"/>
    </row>
    <row r="30" spans="1:27" s="1" customFormat="1" x14ac:dyDescent="0.25">
      <c r="A30" s="337" t="s">
        <v>1080</v>
      </c>
      <c r="B30" s="167"/>
      <c r="C30" s="169"/>
      <c r="D30" s="170"/>
      <c r="E30" s="186"/>
      <c r="F30" s="188"/>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44893</v>
      </c>
      <c r="B34" s="29"/>
      <c r="C34" s="48">
        <f>A34+1</f>
        <v>44894</v>
      </c>
      <c r="D34" s="49"/>
      <c r="E34" s="48">
        <f>C34+1</f>
        <v>44895</v>
      </c>
      <c r="F34" s="49"/>
      <c r="G34" s="48">
        <f>E34+1</f>
        <v>44896</v>
      </c>
      <c r="H34" s="49"/>
      <c r="I34" s="48">
        <f>G34+1</f>
        <v>44897</v>
      </c>
      <c r="J34" s="49"/>
      <c r="K34" s="172">
        <f>I34+1</f>
        <v>44898</v>
      </c>
      <c r="L34" s="173"/>
      <c r="M34" s="174"/>
      <c r="N34" s="174"/>
      <c r="O34" s="174"/>
      <c r="P34" s="174"/>
      <c r="Q34" s="174"/>
      <c r="R34" s="175"/>
      <c r="S34" s="176">
        <f>K34+1</f>
        <v>44899</v>
      </c>
      <c r="T34" s="177"/>
      <c r="U34" s="178"/>
      <c r="V34" s="178"/>
      <c r="W34" s="178"/>
      <c r="X34" s="178"/>
      <c r="Y34" s="178"/>
      <c r="Z34" s="349"/>
    </row>
    <row r="35" spans="1:27" s="1" customFormat="1" x14ac:dyDescent="0.25">
      <c r="A35" s="350" t="s">
        <v>914</v>
      </c>
      <c r="B35" s="199"/>
      <c r="C35" s="169"/>
      <c r="D35" s="170"/>
      <c r="E35" s="169" t="s">
        <v>1081</v>
      </c>
      <c r="F35" s="170"/>
      <c r="G35" s="169" t="s">
        <v>1274</v>
      </c>
      <c r="H35" s="170"/>
      <c r="I35" s="186"/>
      <c r="J35" s="188"/>
      <c r="K35" s="196" t="s">
        <v>915</v>
      </c>
      <c r="L35" s="200"/>
      <c r="M35" s="200"/>
      <c r="N35" s="200"/>
      <c r="O35" s="200"/>
      <c r="P35" s="200"/>
      <c r="Q35" s="200"/>
      <c r="R35" s="197"/>
      <c r="S35" s="193"/>
      <c r="T35" s="194"/>
      <c r="U35" s="194"/>
      <c r="V35" s="194"/>
      <c r="W35" s="194"/>
      <c r="X35" s="194"/>
      <c r="Y35" s="194"/>
      <c r="Z35" s="389"/>
    </row>
    <row r="36" spans="1:27" s="1" customFormat="1" x14ac:dyDescent="0.25">
      <c r="A36" s="337"/>
      <c r="B36" s="167"/>
      <c r="C36" s="169"/>
      <c r="D36" s="170"/>
      <c r="E36" s="169"/>
      <c r="F36" s="170"/>
      <c r="G36" s="169"/>
      <c r="H36" s="170"/>
      <c r="I36" s="169"/>
      <c r="J36" s="170"/>
      <c r="K36" s="196" t="s">
        <v>1082</v>
      </c>
      <c r="L36" s="200"/>
      <c r="M36" s="200"/>
      <c r="N36" s="200"/>
      <c r="O36" s="200"/>
      <c r="P36" s="200"/>
      <c r="Q36" s="200"/>
      <c r="R36" s="197"/>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44900</v>
      </c>
      <c r="B40" s="29"/>
      <c r="C40" s="48">
        <f>A40+1</f>
        <v>44901</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99" priority="3">
      <formula>MONTH(A10)&lt;&gt;MONTH($A$1)</formula>
    </cfRule>
    <cfRule type="expression" dxfId="198" priority="4">
      <formula>OR(WEEKDAY(A10,1)=1,WEEKDAY(A10,1)=7)</formula>
    </cfRule>
  </conditionalFormatting>
  <conditionalFormatting sqref="I10 I16 I22 I28 I34">
    <cfRule type="expression" dxfId="197" priority="1">
      <formula>MONTH(I10)&lt;&gt;MONTH($A$1)</formula>
    </cfRule>
    <cfRule type="expression" dxfId="196" priority="2">
      <formula>OR(WEEKDAY(I10,1)=1,WEEKDAY(I10,1)=7)</formula>
    </cfRule>
  </conditionalFormatting>
  <hyperlinks>
    <hyperlink ref="K45" r:id="rId1" xr:uid="{1D910D87-4810-4CC0-B8AA-6FE5C9F28EC6}"/>
    <hyperlink ref="K44:Z44" r:id="rId2" display="Calendar Templates by Vertex42" xr:uid="{CB3AA746-BA9A-460E-B292-497CAF55A09E}"/>
    <hyperlink ref="K45:Z45" r:id="rId3" display="https://www.vertex42.com/calendars/" xr:uid="{DA154026-AE5F-4CD6-ACF6-9E5BC62EFAB3}"/>
  </hyperlinks>
  <printOptions horizontalCentered="1" verticalCentered="1"/>
  <pageMargins left="0.23622047244094491" right="0.23622047244094491" top="0.74803149606299213" bottom="0.74803149606299213" header="0.31496062992125984" footer="0.31496062992125984"/>
  <pageSetup paperSize="9" scale="82" orientation="landscape"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9AFEF-CD51-4FF7-9EF3-93DD53813084}">
  <sheetPr>
    <pageSetUpPr fitToPage="1"/>
  </sheetPr>
  <dimension ref="A1:AA45"/>
  <sheetViews>
    <sheetView topLeftCell="A19" workbookViewId="0">
      <selection activeCell="K38" sqref="K38:R38"/>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44896</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44893</v>
      </c>
      <c r="B9" s="164"/>
      <c r="C9" s="164">
        <f>C10</f>
        <v>44894</v>
      </c>
      <c r="D9" s="164"/>
      <c r="E9" s="164">
        <f>E10</f>
        <v>44895</v>
      </c>
      <c r="F9" s="164"/>
      <c r="G9" s="164">
        <f>G10</f>
        <v>44896</v>
      </c>
      <c r="H9" s="164"/>
      <c r="I9" s="164">
        <f>I10</f>
        <v>44897</v>
      </c>
      <c r="J9" s="164"/>
      <c r="K9" s="164">
        <f>K10</f>
        <v>44898</v>
      </c>
      <c r="L9" s="164"/>
      <c r="M9" s="164"/>
      <c r="N9" s="164"/>
      <c r="O9" s="164"/>
      <c r="P9" s="164"/>
      <c r="Q9" s="164"/>
      <c r="R9" s="164"/>
      <c r="S9" s="164">
        <f>S10</f>
        <v>44899</v>
      </c>
      <c r="T9" s="164"/>
      <c r="U9" s="164"/>
      <c r="V9" s="164"/>
      <c r="W9" s="164"/>
      <c r="X9" s="164"/>
      <c r="Y9" s="164"/>
      <c r="Z9" s="165"/>
    </row>
    <row r="10" spans="1:27" s="1" customFormat="1" ht="18.5" x14ac:dyDescent="0.25">
      <c r="A10" s="95">
        <f>$A$1-(WEEKDAY($A$1,1)-(start_day-1))-IF((WEEKDAY($A$1,1)-(start_day-1))&lt;=0,7,0)+1</f>
        <v>44893</v>
      </c>
      <c r="B10" s="29"/>
      <c r="C10" s="48">
        <f>A10+1</f>
        <v>44894</v>
      </c>
      <c r="D10" s="49"/>
      <c r="E10" s="48">
        <f>C10+1</f>
        <v>44895</v>
      </c>
      <c r="F10" s="49"/>
      <c r="G10" s="48">
        <f>E10+1</f>
        <v>44896</v>
      </c>
      <c r="H10" s="49"/>
      <c r="I10" s="48">
        <f>G10+1</f>
        <v>44897</v>
      </c>
      <c r="J10" s="49"/>
      <c r="K10" s="172">
        <f>I10+1</f>
        <v>44898</v>
      </c>
      <c r="L10" s="173"/>
      <c r="M10" s="174"/>
      <c r="N10" s="174"/>
      <c r="O10" s="174"/>
      <c r="P10" s="174"/>
      <c r="Q10" s="174"/>
      <c r="R10" s="175"/>
      <c r="S10" s="176">
        <f>K10+1</f>
        <v>44899</v>
      </c>
      <c r="T10" s="177"/>
      <c r="U10" s="178"/>
      <c r="V10" s="178"/>
      <c r="W10" s="178"/>
      <c r="X10" s="178"/>
      <c r="Y10" s="178"/>
      <c r="Z10" s="349"/>
    </row>
    <row r="11" spans="1:27" s="1" customFormat="1" x14ac:dyDescent="0.25">
      <c r="A11" s="350" t="s">
        <v>914</v>
      </c>
      <c r="B11" s="199"/>
      <c r="C11" s="169"/>
      <c r="D11" s="170"/>
      <c r="E11" s="169" t="s">
        <v>1081</v>
      </c>
      <c r="F11" s="170"/>
      <c r="G11" s="169" t="s">
        <v>1274</v>
      </c>
      <c r="H11" s="170"/>
      <c r="I11" s="186"/>
      <c r="J11" s="188"/>
      <c r="K11" s="196" t="s">
        <v>915</v>
      </c>
      <c r="L11" s="200"/>
      <c r="M11" s="200"/>
      <c r="N11" s="200"/>
      <c r="O11" s="200"/>
      <c r="P11" s="200"/>
      <c r="Q11" s="200"/>
      <c r="R11" s="197"/>
      <c r="S11" s="193"/>
      <c r="T11" s="194"/>
      <c r="U11" s="194"/>
      <c r="V11" s="194"/>
      <c r="W11" s="194"/>
      <c r="X11" s="194"/>
      <c r="Y11" s="194"/>
      <c r="Z11" s="389"/>
    </row>
    <row r="12" spans="1:27" s="1" customFormat="1" x14ac:dyDescent="0.25">
      <c r="A12" s="337"/>
      <c r="B12" s="167"/>
      <c r="C12" s="169"/>
      <c r="D12" s="170"/>
      <c r="E12" s="169"/>
      <c r="F12" s="170"/>
      <c r="G12" s="169"/>
      <c r="H12" s="170"/>
      <c r="I12" s="169"/>
      <c r="J12" s="170"/>
      <c r="K12" s="196" t="s">
        <v>1082</v>
      </c>
      <c r="L12" s="200"/>
      <c r="M12" s="200"/>
      <c r="N12" s="200"/>
      <c r="O12" s="200"/>
      <c r="P12" s="200"/>
      <c r="Q12" s="200"/>
      <c r="R12" s="197"/>
      <c r="S12" s="193"/>
      <c r="T12" s="194"/>
      <c r="U12" s="194"/>
      <c r="V12" s="194"/>
      <c r="W12" s="194"/>
      <c r="X12" s="194"/>
      <c r="Y12" s="194"/>
      <c r="Z12" s="389"/>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44900</v>
      </c>
      <c r="B16" s="29"/>
      <c r="C16" s="48">
        <f>A16+1</f>
        <v>44901</v>
      </c>
      <c r="D16" s="49"/>
      <c r="E16" s="48">
        <f>C16+1</f>
        <v>44902</v>
      </c>
      <c r="F16" s="49"/>
      <c r="G16" s="48">
        <f>E16+1</f>
        <v>44903</v>
      </c>
      <c r="H16" s="49"/>
      <c r="I16" s="48">
        <f>G16+1</f>
        <v>44904</v>
      </c>
      <c r="J16" s="49"/>
      <c r="K16" s="172">
        <f>I16+1</f>
        <v>44905</v>
      </c>
      <c r="L16" s="173"/>
      <c r="M16" s="174"/>
      <c r="N16" s="174"/>
      <c r="O16" s="174"/>
      <c r="P16" s="174"/>
      <c r="Q16" s="174"/>
      <c r="R16" s="175"/>
      <c r="S16" s="176">
        <f>K16+1</f>
        <v>44906</v>
      </c>
      <c r="T16" s="177"/>
      <c r="U16" s="178"/>
      <c r="V16" s="178"/>
      <c r="W16" s="178"/>
      <c r="X16" s="178"/>
      <c r="Y16" s="178"/>
      <c r="Z16" s="349"/>
    </row>
    <row r="17" spans="1:27" s="1" customFormat="1" x14ac:dyDescent="0.25">
      <c r="A17" s="350"/>
      <c r="B17" s="199"/>
      <c r="C17" s="169"/>
      <c r="D17" s="170"/>
      <c r="E17" s="196" t="s">
        <v>687</v>
      </c>
      <c r="F17" s="197"/>
      <c r="G17" s="452"/>
      <c r="H17" s="453"/>
      <c r="I17" s="186"/>
      <c r="J17" s="188"/>
      <c r="K17" s="204"/>
      <c r="L17" s="325"/>
      <c r="M17" s="325"/>
      <c r="N17" s="325"/>
      <c r="O17" s="325"/>
      <c r="P17" s="325"/>
      <c r="Q17" s="325"/>
      <c r="R17" s="205"/>
      <c r="S17" s="334" t="s">
        <v>795</v>
      </c>
      <c r="T17" s="336"/>
      <c r="U17" s="336"/>
      <c r="V17" s="336"/>
      <c r="W17" s="336"/>
      <c r="X17" s="336"/>
      <c r="Y17" s="336"/>
      <c r="Z17" s="416"/>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248"/>
      <c r="T18" s="249"/>
      <c r="U18" s="249"/>
      <c r="V18" s="249"/>
      <c r="W18" s="249"/>
      <c r="X18" s="249"/>
      <c r="Y18" s="249"/>
      <c r="Z18" s="37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44907</v>
      </c>
      <c r="B22" s="29"/>
      <c r="C22" s="48">
        <f>A22+1</f>
        <v>44908</v>
      </c>
      <c r="D22" s="49"/>
      <c r="E22" s="48">
        <f>C22+1</f>
        <v>44909</v>
      </c>
      <c r="F22" s="49"/>
      <c r="G22" s="48">
        <f>E22+1</f>
        <v>44910</v>
      </c>
      <c r="H22" s="49"/>
      <c r="I22" s="48">
        <f>G22+1</f>
        <v>44911</v>
      </c>
      <c r="J22" s="49"/>
      <c r="K22" s="172">
        <f>I22+1</f>
        <v>44912</v>
      </c>
      <c r="L22" s="173"/>
      <c r="M22" s="174"/>
      <c r="N22" s="174"/>
      <c r="O22" s="174"/>
      <c r="P22" s="174"/>
      <c r="Q22" s="174"/>
      <c r="R22" s="175"/>
      <c r="S22" s="176">
        <f>K22+1</f>
        <v>44913</v>
      </c>
      <c r="T22" s="177"/>
      <c r="U22" s="178"/>
      <c r="V22" s="178"/>
      <c r="W22" s="178"/>
      <c r="X22" s="178"/>
      <c r="Y22" s="178"/>
      <c r="Z22" s="349"/>
    </row>
    <row r="23" spans="1:27" s="1" customFormat="1" x14ac:dyDescent="0.25">
      <c r="A23" s="374"/>
      <c r="B23" s="194"/>
      <c r="C23" s="169"/>
      <c r="D23" s="170"/>
      <c r="E23" s="169" t="s">
        <v>1084</v>
      </c>
      <c r="F23" s="170"/>
      <c r="G23" s="452"/>
      <c r="H23" s="453"/>
      <c r="I23" s="204" t="s">
        <v>1085</v>
      </c>
      <c r="J23" s="205"/>
      <c r="K23" s="186"/>
      <c r="L23" s="187"/>
      <c r="M23" s="187"/>
      <c r="N23" s="187"/>
      <c r="O23" s="187"/>
      <c r="P23" s="187"/>
      <c r="Q23" s="187"/>
      <c r="R23" s="188"/>
      <c r="S23" s="166"/>
      <c r="T23" s="167"/>
      <c r="U23" s="167"/>
      <c r="V23" s="167"/>
      <c r="W23" s="167"/>
      <c r="X23" s="167"/>
      <c r="Y23" s="167"/>
      <c r="Z23" s="348"/>
    </row>
    <row r="24" spans="1:27" s="1" customFormat="1" x14ac:dyDescent="0.25">
      <c r="A24" s="337"/>
      <c r="B24" s="167"/>
      <c r="C24" s="169"/>
      <c r="D24" s="170"/>
      <c r="E24" s="169"/>
      <c r="F24" s="170"/>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44914</v>
      </c>
      <c r="B28" s="29"/>
      <c r="C28" s="48">
        <f>A28+1</f>
        <v>44915</v>
      </c>
      <c r="D28" s="49"/>
      <c r="E28" s="48">
        <f>C28+1</f>
        <v>44916</v>
      </c>
      <c r="F28" s="49"/>
      <c r="G28" s="48">
        <f>E28+1</f>
        <v>44917</v>
      </c>
      <c r="H28" s="49"/>
      <c r="I28" s="48">
        <f>G28+1</f>
        <v>44918</v>
      </c>
      <c r="J28" s="49"/>
      <c r="K28" s="172">
        <f>I28+1</f>
        <v>44919</v>
      </c>
      <c r="L28" s="173"/>
      <c r="M28" s="174"/>
      <c r="N28" s="174"/>
      <c r="O28" s="174"/>
      <c r="P28" s="174"/>
      <c r="Q28" s="174"/>
      <c r="R28" s="175"/>
      <c r="S28" s="176">
        <f>K28+1</f>
        <v>44920</v>
      </c>
      <c r="T28" s="177"/>
      <c r="U28" s="178"/>
      <c r="V28" s="178"/>
      <c r="W28" s="178"/>
      <c r="X28" s="178"/>
      <c r="Y28" s="178"/>
      <c r="Z28" s="349"/>
    </row>
    <row r="29" spans="1:27" s="1" customFormat="1" x14ac:dyDescent="0.25">
      <c r="A29" s="350" t="s">
        <v>916</v>
      </c>
      <c r="B29" s="199"/>
      <c r="C29" s="169"/>
      <c r="D29" s="170"/>
      <c r="E29" s="502" t="s">
        <v>1226</v>
      </c>
      <c r="F29" s="503"/>
      <c r="G29" s="502" t="s">
        <v>1226</v>
      </c>
      <c r="H29" s="503"/>
      <c r="I29" s="502" t="s">
        <v>1245</v>
      </c>
      <c r="J29" s="503"/>
      <c r="K29" s="502" t="s">
        <v>1240</v>
      </c>
      <c r="L29" s="504"/>
      <c r="M29" s="504"/>
      <c r="N29" s="504"/>
      <c r="O29" s="504"/>
      <c r="P29" s="504"/>
      <c r="Q29" s="504"/>
      <c r="R29" s="503"/>
      <c r="S29" s="505" t="s">
        <v>1241</v>
      </c>
      <c r="T29" s="506"/>
      <c r="U29" s="506"/>
      <c r="V29" s="506"/>
      <c r="W29" s="506"/>
      <c r="X29" s="506"/>
      <c r="Y29" s="506"/>
      <c r="Z29" s="507"/>
    </row>
    <row r="30" spans="1:27" s="1" customFormat="1" x14ac:dyDescent="0.25">
      <c r="A30" s="337" t="s">
        <v>739</v>
      </c>
      <c r="B30" s="167"/>
      <c r="C30" s="169"/>
      <c r="D30" s="170"/>
      <c r="E30" s="169" t="s">
        <v>1288</v>
      </c>
      <c r="F30" s="170"/>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44921</v>
      </c>
      <c r="B34" s="29"/>
      <c r="C34" s="48">
        <f>A34+1</f>
        <v>44922</v>
      </c>
      <c r="D34" s="49"/>
      <c r="E34" s="48">
        <f>C34+1</f>
        <v>44923</v>
      </c>
      <c r="F34" s="49"/>
      <c r="G34" s="48">
        <f>E34+1</f>
        <v>44924</v>
      </c>
      <c r="H34" s="49"/>
      <c r="I34" s="48">
        <f>G34+1</f>
        <v>44925</v>
      </c>
      <c r="J34" s="49"/>
      <c r="K34" s="172">
        <f>I34+1</f>
        <v>44926</v>
      </c>
      <c r="L34" s="173"/>
      <c r="M34" s="174"/>
      <c r="N34" s="174"/>
      <c r="O34" s="174"/>
      <c r="P34" s="174"/>
      <c r="Q34" s="174"/>
      <c r="R34" s="175"/>
      <c r="S34" s="176">
        <f>K34+1</f>
        <v>44927</v>
      </c>
      <c r="T34" s="177"/>
      <c r="U34" s="178"/>
      <c r="V34" s="178"/>
      <c r="W34" s="178"/>
      <c r="X34" s="178"/>
      <c r="Y34" s="178"/>
      <c r="Z34" s="349"/>
    </row>
    <row r="35" spans="1:27" s="1" customFormat="1" x14ac:dyDescent="0.25">
      <c r="A35" s="350" t="s">
        <v>1086</v>
      </c>
      <c r="B35" s="199"/>
      <c r="C35" s="169"/>
      <c r="D35" s="170"/>
      <c r="E35" s="169"/>
      <c r="F35" s="170"/>
      <c r="G35" s="169" t="s">
        <v>280</v>
      </c>
      <c r="H35" s="170"/>
      <c r="I35" s="169" t="s">
        <v>1286</v>
      </c>
      <c r="J35" s="170"/>
      <c r="K35" s="196" t="s">
        <v>1088</v>
      </c>
      <c r="L35" s="200"/>
      <c r="M35" s="200"/>
      <c r="N35" s="200"/>
      <c r="O35" s="200"/>
      <c r="P35" s="200"/>
      <c r="Q35" s="200"/>
      <c r="R35" s="197"/>
      <c r="S35" s="193"/>
      <c r="T35" s="194"/>
      <c r="U35" s="194"/>
      <c r="V35" s="194"/>
      <c r="W35" s="194"/>
      <c r="X35" s="194"/>
      <c r="Y35" s="194"/>
      <c r="Z35" s="389"/>
    </row>
    <row r="36" spans="1:27" s="1" customFormat="1" x14ac:dyDescent="0.25">
      <c r="A36" s="508" t="s">
        <v>1242</v>
      </c>
      <c r="B36" s="506"/>
      <c r="C36" s="502" t="s">
        <v>1226</v>
      </c>
      <c r="D36" s="503"/>
      <c r="E36" s="502" t="s">
        <v>1226</v>
      </c>
      <c r="F36" s="503"/>
      <c r="G36" s="502" t="s">
        <v>1226</v>
      </c>
      <c r="H36" s="503"/>
      <c r="I36" s="502" t="s">
        <v>1226</v>
      </c>
      <c r="J36" s="503"/>
      <c r="K36" s="502" t="s">
        <v>1243</v>
      </c>
      <c r="L36" s="504"/>
      <c r="M36" s="504"/>
      <c r="N36" s="504"/>
      <c r="O36" s="504"/>
      <c r="P36" s="504"/>
      <c r="Q36" s="504"/>
      <c r="R36" s="503"/>
      <c r="S36" s="505" t="s">
        <v>1244</v>
      </c>
      <c r="T36" s="506"/>
      <c r="U36" s="506"/>
      <c r="V36" s="506"/>
      <c r="W36" s="506"/>
      <c r="X36" s="506"/>
      <c r="Y36" s="506"/>
      <c r="Z36" s="507"/>
    </row>
    <row r="37" spans="1:27" s="1" customFormat="1" x14ac:dyDescent="0.25">
      <c r="A37" s="337"/>
      <c r="B37" s="167"/>
      <c r="C37" s="169"/>
      <c r="D37" s="170"/>
      <c r="E37" s="169"/>
      <c r="F37" s="170"/>
      <c r="G37" s="169" t="s">
        <v>1287</v>
      </c>
      <c r="H37" s="170"/>
      <c r="I37" s="169"/>
      <c r="J37" s="170"/>
      <c r="K37" s="169" t="s">
        <v>1293</v>
      </c>
      <c r="L37" s="171"/>
      <c r="M37" s="171"/>
      <c r="N37" s="171"/>
      <c r="O37" s="171"/>
      <c r="P37" s="171"/>
      <c r="Q37" s="171"/>
      <c r="R37" s="170"/>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t="s">
        <v>1297</v>
      </c>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44928</v>
      </c>
      <c r="B40" s="29"/>
      <c r="C40" s="48">
        <f>A40+1</f>
        <v>44929</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508" t="s">
        <v>1226</v>
      </c>
      <c r="B42" s="506"/>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95" priority="3">
      <formula>MONTH(A10)&lt;&gt;MONTH($A$1)</formula>
    </cfRule>
    <cfRule type="expression" dxfId="194" priority="4">
      <formula>OR(WEEKDAY(A10,1)=1,WEEKDAY(A10,1)=7)</formula>
    </cfRule>
  </conditionalFormatting>
  <conditionalFormatting sqref="I10 I16 I22 I28 I34">
    <cfRule type="expression" dxfId="193" priority="1">
      <formula>MONTH(I10)&lt;&gt;MONTH($A$1)</formula>
    </cfRule>
    <cfRule type="expression" dxfId="192" priority="2">
      <formula>OR(WEEKDAY(I10,1)=1,WEEKDAY(I10,1)=7)</formula>
    </cfRule>
  </conditionalFormatting>
  <hyperlinks>
    <hyperlink ref="K45" r:id="rId1" xr:uid="{82BA32B5-D637-409A-AB6A-C86BE7E334E3}"/>
    <hyperlink ref="K44:Z44" r:id="rId2" display="Calendar Templates by Vertex42" xr:uid="{38023D6F-7DBA-42EC-859A-2E0F07566A09}"/>
    <hyperlink ref="K45:Z45" r:id="rId3" display="https://www.vertex42.com/calendars/" xr:uid="{45A5AE6E-6877-495A-9387-7CD06D9DB8CB}"/>
  </hyperlinks>
  <printOptions horizontalCentered="1" verticalCentered="1"/>
  <pageMargins left="0.23622047244094491" right="0.23622047244094491" top="0.74803149606299213" bottom="0.74803149606299213" header="0.31496062992125984" footer="0.31496062992125984"/>
  <pageSetup paperSize="9" scale="83" orientation="landscape"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9300-244F-4455-B17E-3676294E2B9A}">
  <sheetPr>
    <pageSetUpPr fitToPage="1"/>
  </sheetPr>
  <dimension ref="A1:AA45"/>
  <sheetViews>
    <sheetView topLeftCell="A12" workbookViewId="0">
      <selection activeCell="E31" sqref="E31:F31"/>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44927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44921</v>
      </c>
      <c r="B9" s="164"/>
      <c r="C9" s="164">
        <f>C10</f>
        <v>44922</v>
      </c>
      <c r="D9" s="164"/>
      <c r="E9" s="164">
        <f>E10</f>
        <v>44923</v>
      </c>
      <c r="F9" s="164"/>
      <c r="G9" s="164">
        <f>G10</f>
        <v>44924</v>
      </c>
      <c r="H9" s="164"/>
      <c r="I9" s="164">
        <f>I10</f>
        <v>44925</v>
      </c>
      <c r="J9" s="164"/>
      <c r="K9" s="164">
        <f>K10</f>
        <v>44926</v>
      </c>
      <c r="L9" s="164"/>
      <c r="M9" s="164"/>
      <c r="N9" s="164"/>
      <c r="O9" s="164"/>
      <c r="P9" s="164"/>
      <c r="Q9" s="164"/>
      <c r="R9" s="164"/>
      <c r="S9" s="164">
        <f>S10</f>
        <v>44927</v>
      </c>
      <c r="T9" s="164"/>
      <c r="U9" s="164"/>
      <c r="V9" s="164"/>
      <c r="W9" s="164"/>
      <c r="X9" s="164"/>
      <c r="Y9" s="164"/>
      <c r="Z9" s="165"/>
    </row>
    <row r="10" spans="1:27" s="1" customFormat="1" ht="18.5" x14ac:dyDescent="0.25">
      <c r="A10" s="95">
        <f>$A$1-(WEEKDAY($A$1,1)-(start_day-1))-IF((WEEKDAY($A$1,1)-(start_day-1))&lt;=0,7,0)+1</f>
        <v>44921</v>
      </c>
      <c r="B10" s="29"/>
      <c r="C10" s="48">
        <f>A10+1</f>
        <v>44922</v>
      </c>
      <c r="D10" s="49"/>
      <c r="E10" s="48">
        <f>C10+1</f>
        <v>44923</v>
      </c>
      <c r="F10" s="49"/>
      <c r="G10" s="48">
        <f>E10+1</f>
        <v>44924</v>
      </c>
      <c r="H10" s="49"/>
      <c r="I10" s="48">
        <f>G10+1</f>
        <v>44925</v>
      </c>
      <c r="J10" s="49"/>
      <c r="K10" s="172">
        <f>I10+1</f>
        <v>44926</v>
      </c>
      <c r="L10" s="173"/>
      <c r="M10" s="174"/>
      <c r="N10" s="174"/>
      <c r="O10" s="174"/>
      <c r="P10" s="174"/>
      <c r="Q10" s="174"/>
      <c r="R10" s="175"/>
      <c r="S10" s="176">
        <f>K10+1</f>
        <v>44927</v>
      </c>
      <c r="T10" s="177"/>
      <c r="U10" s="178"/>
      <c r="V10" s="178"/>
      <c r="W10" s="178"/>
      <c r="X10" s="178"/>
      <c r="Y10" s="178"/>
      <c r="Z10" s="349"/>
    </row>
    <row r="11" spans="1:27" s="1" customFormat="1" x14ac:dyDescent="0.25">
      <c r="A11" s="350" t="s">
        <v>1086</v>
      </c>
      <c r="B11" s="199"/>
      <c r="C11" s="169"/>
      <c r="D11" s="170"/>
      <c r="E11" s="169"/>
      <c r="F11" s="170"/>
      <c r="G11" s="169" t="s">
        <v>280</v>
      </c>
      <c r="H11" s="170"/>
      <c r="I11" s="186"/>
      <c r="J11" s="188"/>
      <c r="K11" s="196" t="s">
        <v>1088</v>
      </c>
      <c r="L11" s="200"/>
      <c r="M11" s="200"/>
      <c r="N11" s="200"/>
      <c r="O11" s="200"/>
      <c r="P11" s="200"/>
      <c r="Q11" s="200"/>
      <c r="R11" s="197"/>
      <c r="S11" s="193"/>
      <c r="T11" s="194"/>
      <c r="U11" s="194"/>
      <c r="V11" s="194"/>
      <c r="W11" s="194"/>
      <c r="X11" s="194"/>
      <c r="Y11" s="194"/>
      <c r="Z11" s="389"/>
    </row>
    <row r="12" spans="1:27" s="1" customFormat="1" x14ac:dyDescent="0.25">
      <c r="A12" s="508" t="s">
        <v>1242</v>
      </c>
      <c r="B12" s="506"/>
      <c r="C12" s="502" t="s">
        <v>1226</v>
      </c>
      <c r="D12" s="503"/>
      <c r="E12" s="502" t="s">
        <v>1226</v>
      </c>
      <c r="F12" s="503"/>
      <c r="G12" s="502" t="s">
        <v>1226</v>
      </c>
      <c r="H12" s="503"/>
      <c r="I12" s="502" t="s">
        <v>1226</v>
      </c>
      <c r="J12" s="503"/>
      <c r="K12" s="502" t="s">
        <v>1243</v>
      </c>
      <c r="L12" s="504"/>
      <c r="M12" s="504"/>
      <c r="N12" s="504"/>
      <c r="O12" s="504"/>
      <c r="P12" s="504"/>
      <c r="Q12" s="504"/>
      <c r="R12" s="503"/>
      <c r="S12" s="505" t="s">
        <v>1244</v>
      </c>
      <c r="T12" s="506"/>
      <c r="U12" s="506"/>
      <c r="V12" s="506"/>
      <c r="W12" s="506"/>
      <c r="X12" s="506"/>
      <c r="Y12" s="506"/>
      <c r="Z12" s="507"/>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44928</v>
      </c>
      <c r="B16" s="29"/>
      <c r="C16" s="48">
        <f>A16+1</f>
        <v>44929</v>
      </c>
      <c r="D16" s="49"/>
      <c r="E16" s="48">
        <f>C16+1</f>
        <v>44930</v>
      </c>
      <c r="F16" s="49"/>
      <c r="G16" s="48">
        <f>E16+1</f>
        <v>44931</v>
      </c>
      <c r="H16" s="49"/>
      <c r="I16" s="48">
        <f>G16+1</f>
        <v>44932</v>
      </c>
      <c r="J16" s="49"/>
      <c r="K16" s="172">
        <f>I16+1</f>
        <v>44933</v>
      </c>
      <c r="L16" s="173"/>
      <c r="M16" s="174"/>
      <c r="N16" s="174"/>
      <c r="O16" s="174"/>
      <c r="P16" s="174"/>
      <c r="Q16" s="174"/>
      <c r="R16" s="175"/>
      <c r="S16" s="176">
        <f>K16+1</f>
        <v>44934</v>
      </c>
      <c r="T16" s="177"/>
      <c r="U16" s="178"/>
      <c r="V16" s="178"/>
      <c r="W16" s="178"/>
      <c r="X16" s="178"/>
      <c r="Y16" s="178"/>
      <c r="Z16" s="349"/>
    </row>
    <row r="17" spans="1:27" s="1" customFormat="1" x14ac:dyDescent="0.25">
      <c r="A17" s="508" t="s">
        <v>1226</v>
      </c>
      <c r="B17" s="506"/>
      <c r="C17" s="169"/>
      <c r="D17" s="170"/>
      <c r="E17" s="496"/>
      <c r="F17" s="497"/>
      <c r="G17" s="452"/>
      <c r="H17" s="453"/>
      <c r="I17" s="186"/>
      <c r="J17" s="188"/>
      <c r="K17" s="196" t="s">
        <v>1087</v>
      </c>
      <c r="L17" s="200"/>
      <c r="M17" s="200"/>
      <c r="N17" s="200"/>
      <c r="O17" s="200"/>
      <c r="P17" s="200"/>
      <c r="Q17" s="200"/>
      <c r="R17" s="197"/>
      <c r="S17" s="166"/>
      <c r="T17" s="167"/>
      <c r="U17" s="167"/>
      <c r="V17" s="167"/>
      <c r="W17" s="167"/>
      <c r="X17" s="167"/>
      <c r="Y17" s="167"/>
      <c r="Z17" s="348"/>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248"/>
      <c r="T18" s="249"/>
      <c r="U18" s="249"/>
      <c r="V18" s="249"/>
      <c r="W18" s="249"/>
      <c r="X18" s="249"/>
      <c r="Y18" s="249"/>
      <c r="Z18" s="37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44935</v>
      </c>
      <c r="B22" s="29"/>
      <c r="C22" s="48">
        <f>A22+1</f>
        <v>44936</v>
      </c>
      <c r="D22" s="49"/>
      <c r="E22" s="48">
        <f>C22+1</f>
        <v>44937</v>
      </c>
      <c r="F22" s="49"/>
      <c r="G22" s="48">
        <f>E22+1</f>
        <v>44938</v>
      </c>
      <c r="H22" s="49"/>
      <c r="I22" s="48">
        <f>G22+1</f>
        <v>44939</v>
      </c>
      <c r="J22" s="49"/>
      <c r="K22" s="172">
        <f>I22+1</f>
        <v>44940</v>
      </c>
      <c r="L22" s="173"/>
      <c r="M22" s="174"/>
      <c r="N22" s="174"/>
      <c r="O22" s="174"/>
      <c r="P22" s="174"/>
      <c r="Q22" s="174"/>
      <c r="R22" s="175"/>
      <c r="S22" s="176">
        <f>K22+1</f>
        <v>44941</v>
      </c>
      <c r="T22" s="177"/>
      <c r="U22" s="178"/>
      <c r="V22" s="178"/>
      <c r="W22" s="178"/>
      <c r="X22" s="178"/>
      <c r="Y22" s="178"/>
      <c r="Z22" s="349"/>
    </row>
    <row r="23" spans="1:27" s="1" customFormat="1" x14ac:dyDescent="0.25">
      <c r="A23" s="337" t="s">
        <v>1272</v>
      </c>
      <c r="B23" s="167"/>
      <c r="C23" s="169"/>
      <c r="D23" s="170"/>
      <c r="E23" s="169"/>
      <c r="F23" s="170"/>
      <c r="G23" s="169" t="s">
        <v>1090</v>
      </c>
      <c r="H23" s="170"/>
      <c r="I23" s="169"/>
      <c r="J23" s="170"/>
      <c r="K23" s="196" t="s">
        <v>1092</v>
      </c>
      <c r="L23" s="200"/>
      <c r="M23" s="200"/>
      <c r="N23" s="200"/>
      <c r="O23" s="200"/>
      <c r="P23" s="200"/>
      <c r="Q23" s="200"/>
      <c r="R23" s="197"/>
      <c r="S23" s="166" t="s">
        <v>1273</v>
      </c>
      <c r="T23" s="167"/>
      <c r="U23" s="167"/>
      <c r="V23" s="167"/>
      <c r="W23" s="167"/>
      <c r="X23" s="167"/>
      <c r="Y23" s="167"/>
      <c r="Z23" s="348"/>
    </row>
    <row r="24" spans="1:27" s="1" customFormat="1" x14ac:dyDescent="0.25">
      <c r="A24" s="337"/>
      <c r="B24" s="167"/>
      <c r="C24" s="169"/>
      <c r="D24" s="170"/>
      <c r="E24" s="169"/>
      <c r="F24" s="170"/>
      <c r="G24" s="196" t="s">
        <v>1091</v>
      </c>
      <c r="H24" s="197"/>
      <c r="I24" s="169"/>
      <c r="J24" s="170"/>
      <c r="K24" s="169" t="s">
        <v>1289</v>
      </c>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44942</v>
      </c>
      <c r="B28" s="29"/>
      <c r="C28" s="48">
        <f>A28+1</f>
        <v>44943</v>
      </c>
      <c r="D28" s="49"/>
      <c r="E28" s="48">
        <f>C28+1</f>
        <v>44944</v>
      </c>
      <c r="F28" s="49"/>
      <c r="G28" s="48">
        <f>E28+1</f>
        <v>44945</v>
      </c>
      <c r="H28" s="49"/>
      <c r="I28" s="48">
        <f>G28+1</f>
        <v>44946</v>
      </c>
      <c r="J28" s="49"/>
      <c r="K28" s="172">
        <f>I28+1</f>
        <v>44947</v>
      </c>
      <c r="L28" s="173"/>
      <c r="M28" s="174"/>
      <c r="N28" s="174"/>
      <c r="O28" s="174"/>
      <c r="P28" s="174"/>
      <c r="Q28" s="174"/>
      <c r="R28" s="175"/>
      <c r="S28" s="176">
        <f>K28+1</f>
        <v>44948</v>
      </c>
      <c r="T28" s="177"/>
      <c r="U28" s="178"/>
      <c r="V28" s="178"/>
      <c r="W28" s="178"/>
      <c r="X28" s="178"/>
      <c r="Y28" s="178"/>
      <c r="Z28" s="349"/>
    </row>
    <row r="29" spans="1:27" s="1" customFormat="1" x14ac:dyDescent="0.25">
      <c r="A29" s="337" t="s">
        <v>1093</v>
      </c>
      <c r="B29" s="167"/>
      <c r="C29" s="169"/>
      <c r="D29" s="170"/>
      <c r="E29" s="196" t="s">
        <v>692</v>
      </c>
      <c r="F29" s="197"/>
      <c r="G29" s="169" t="s">
        <v>1290</v>
      </c>
      <c r="H29" s="170"/>
      <c r="I29" s="169"/>
      <c r="J29" s="170"/>
      <c r="K29" s="204" t="s">
        <v>1095</v>
      </c>
      <c r="L29" s="325"/>
      <c r="M29" s="325"/>
      <c r="N29" s="325"/>
      <c r="O29" s="325"/>
      <c r="P29" s="325"/>
      <c r="Q29" s="325"/>
      <c r="R29" s="205"/>
      <c r="S29" s="248" t="s">
        <v>1095</v>
      </c>
      <c r="T29" s="249"/>
      <c r="U29" s="249"/>
      <c r="V29" s="249"/>
      <c r="W29" s="249"/>
      <c r="X29" s="249"/>
      <c r="Y29" s="249"/>
      <c r="Z29" s="378"/>
    </row>
    <row r="30" spans="1:27" s="1" customFormat="1" x14ac:dyDescent="0.25">
      <c r="A30" s="337" t="s">
        <v>1094</v>
      </c>
      <c r="B30" s="167"/>
      <c r="C30" s="169"/>
      <c r="D30" s="170"/>
      <c r="E30" s="371" t="s">
        <v>1284</v>
      </c>
      <c r="F30" s="373"/>
      <c r="G30" s="169"/>
      <c r="H30" s="170"/>
      <c r="I30" s="169"/>
      <c r="J30" s="170"/>
      <c r="K30" s="196" t="s">
        <v>1096</v>
      </c>
      <c r="L30" s="200"/>
      <c r="M30" s="200"/>
      <c r="N30" s="200"/>
      <c r="O30" s="200"/>
      <c r="P30" s="200"/>
      <c r="Q30" s="200"/>
      <c r="R30" s="197"/>
      <c r="S30" s="166"/>
      <c r="T30" s="167"/>
      <c r="U30" s="167"/>
      <c r="V30" s="167"/>
      <c r="W30" s="167"/>
      <c r="X30" s="167"/>
      <c r="Y30" s="167"/>
      <c r="Z30" s="348"/>
    </row>
    <row r="31" spans="1:27" s="1" customFormat="1" x14ac:dyDescent="0.25">
      <c r="A31" s="350" t="s">
        <v>1089</v>
      </c>
      <c r="B31" s="199"/>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44949</v>
      </c>
      <c r="B34" s="29"/>
      <c r="C34" s="48">
        <f>A34+1</f>
        <v>44950</v>
      </c>
      <c r="D34" s="49"/>
      <c r="E34" s="48">
        <f>C34+1</f>
        <v>44951</v>
      </c>
      <c r="F34" s="49"/>
      <c r="G34" s="48">
        <f>E34+1</f>
        <v>44952</v>
      </c>
      <c r="H34" s="49"/>
      <c r="I34" s="48">
        <f>G34+1</f>
        <v>44953</v>
      </c>
      <c r="J34" s="49"/>
      <c r="K34" s="172">
        <f>I34+1</f>
        <v>44954</v>
      </c>
      <c r="L34" s="173"/>
      <c r="M34" s="174"/>
      <c r="N34" s="174"/>
      <c r="O34" s="174"/>
      <c r="P34" s="174"/>
      <c r="Q34" s="174"/>
      <c r="R34" s="175"/>
      <c r="S34" s="176">
        <f>K34+1</f>
        <v>44955</v>
      </c>
      <c r="T34" s="177"/>
      <c r="U34" s="178"/>
      <c r="V34" s="178"/>
      <c r="W34" s="178"/>
      <c r="X34" s="178"/>
      <c r="Y34" s="178"/>
      <c r="Z34" s="349"/>
    </row>
    <row r="35" spans="1:27" s="1" customFormat="1" x14ac:dyDescent="0.25">
      <c r="A35" s="450"/>
      <c r="B35" s="451"/>
      <c r="C35" s="169"/>
      <c r="D35" s="170"/>
      <c r="E35" s="169" t="s">
        <v>1097</v>
      </c>
      <c r="F35" s="170"/>
      <c r="G35" s="169"/>
      <c r="H35" s="170"/>
      <c r="I35" s="441" t="s">
        <v>1098</v>
      </c>
      <c r="J35" s="443"/>
      <c r="K35" s="441" t="s">
        <v>1098</v>
      </c>
      <c r="L35" s="442"/>
      <c r="M35" s="442"/>
      <c r="N35" s="442"/>
      <c r="O35" s="442"/>
      <c r="P35" s="442"/>
      <c r="Q35" s="442"/>
      <c r="R35" s="443"/>
      <c r="S35" s="441" t="s">
        <v>1098</v>
      </c>
      <c r="T35" s="442"/>
      <c r="U35" s="442"/>
      <c r="V35" s="442"/>
      <c r="W35" s="442"/>
      <c r="X35" s="442"/>
      <c r="Y35" s="442"/>
      <c r="Z35" s="444"/>
    </row>
    <row r="36" spans="1:27" s="1" customFormat="1" x14ac:dyDescent="0.25">
      <c r="A36" s="337"/>
      <c r="B36" s="167"/>
      <c r="C36" s="169"/>
      <c r="D36" s="170"/>
      <c r="E36" s="169"/>
      <c r="F36" s="170"/>
      <c r="G36" s="169"/>
      <c r="H36" s="170"/>
      <c r="I36" s="169"/>
      <c r="J36" s="170"/>
      <c r="K36" s="441" t="s">
        <v>1099</v>
      </c>
      <c r="L36" s="442"/>
      <c r="M36" s="442"/>
      <c r="N36" s="442"/>
      <c r="O36" s="442"/>
      <c r="P36" s="442"/>
      <c r="Q36" s="442"/>
      <c r="R36" s="443"/>
      <c r="S36" s="441" t="s">
        <v>1099</v>
      </c>
      <c r="T36" s="442"/>
      <c r="U36" s="442"/>
      <c r="V36" s="442"/>
      <c r="W36" s="442"/>
      <c r="X36" s="442"/>
      <c r="Y36" s="442"/>
      <c r="Z36" s="443"/>
    </row>
    <row r="37" spans="1:27" s="1" customFormat="1" x14ac:dyDescent="0.25">
      <c r="A37" s="337"/>
      <c r="B37" s="167"/>
      <c r="C37" s="169"/>
      <c r="D37" s="170"/>
      <c r="E37" s="169"/>
      <c r="F37" s="170"/>
      <c r="G37" s="169"/>
      <c r="H37" s="170"/>
      <c r="I37" s="169"/>
      <c r="J37" s="170"/>
      <c r="K37" s="204" t="s">
        <v>1100</v>
      </c>
      <c r="L37" s="325"/>
      <c r="M37" s="325"/>
      <c r="N37" s="325"/>
      <c r="O37" s="325"/>
      <c r="P37" s="325"/>
      <c r="Q37" s="325"/>
      <c r="R37" s="205"/>
      <c r="S37" s="248" t="s">
        <v>1101</v>
      </c>
      <c r="T37" s="249"/>
      <c r="U37" s="249"/>
      <c r="V37" s="249"/>
      <c r="W37" s="249"/>
      <c r="X37" s="249"/>
      <c r="Y37" s="249"/>
      <c r="Z37" s="37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44956</v>
      </c>
      <c r="B40" s="29"/>
      <c r="C40" s="48">
        <f>A40+1</f>
        <v>44957</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37" t="s">
        <v>1102</v>
      </c>
      <c r="B41" s="167"/>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50" t="s">
        <v>1103</v>
      </c>
      <c r="B42" s="199"/>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conditionalFormatting sqref="A10 C10 E10 G10 K10 S10 A16 C16 E16 G16 K16 S16 A22 C22 E22 G22 K22 S22 A28 C28 E28 G28 K28 S28 A34 C34 E34 G34 K34 S34 A40 C40">
    <cfRule type="expression" dxfId="191" priority="3">
      <formula>MONTH(A10)&lt;&gt;MONTH($A$1)</formula>
    </cfRule>
    <cfRule type="expression" dxfId="190" priority="4">
      <formula>OR(WEEKDAY(A10,1)=1,WEEKDAY(A10,1)=7)</formula>
    </cfRule>
  </conditionalFormatting>
  <conditionalFormatting sqref="I10 I16 I22 I28 I34">
    <cfRule type="expression" dxfId="189" priority="1">
      <formula>MONTH(I10)&lt;&gt;MONTH($A$1)</formula>
    </cfRule>
    <cfRule type="expression" dxfId="188" priority="2">
      <formula>OR(WEEKDAY(I10,1)=1,WEEKDAY(I10,1)=7)</formula>
    </cfRule>
  </conditionalFormatting>
  <hyperlinks>
    <hyperlink ref="K45" r:id="rId1" xr:uid="{2554C643-9DD3-49A7-AD5F-40551CE34438}"/>
    <hyperlink ref="K44:Z44" r:id="rId2" display="Calendar Templates by Vertex42" xr:uid="{45912211-5681-4FC9-92E8-F1B6FB6FCABC}"/>
    <hyperlink ref="K45:Z45" r:id="rId3" display="https://www.vertex42.com/calendars/" xr:uid="{63CD87FB-EDB5-4A14-9990-BC5EDD8A6FF0}"/>
  </hyperlinks>
  <pageMargins left="0.70866141732283472" right="0.70866141732283472" top="0.74803149606299213" bottom="0.74803149606299213" header="0.31496062992125984" footer="0.31496062992125984"/>
  <pageSetup paperSize="9" scale="83" orientation="landscape"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E3CFD-2FD0-4449-A393-37C4FEDF4339}">
  <sheetPr>
    <pageSetUpPr fitToPage="1"/>
  </sheetPr>
  <dimension ref="A1:AA45"/>
  <sheetViews>
    <sheetView topLeftCell="A7" workbookViewId="0">
      <selection activeCell="K13" sqref="K13:R13"/>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44958</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44956</v>
      </c>
      <c r="B9" s="164"/>
      <c r="C9" s="164">
        <f>C10</f>
        <v>44957</v>
      </c>
      <c r="D9" s="164"/>
      <c r="E9" s="164">
        <f>E10</f>
        <v>44958</v>
      </c>
      <c r="F9" s="164"/>
      <c r="G9" s="164">
        <f>G10</f>
        <v>44959</v>
      </c>
      <c r="H9" s="164"/>
      <c r="I9" s="164">
        <f>I10</f>
        <v>44960</v>
      </c>
      <c r="J9" s="164"/>
      <c r="K9" s="164">
        <f>K10</f>
        <v>44961</v>
      </c>
      <c r="L9" s="164"/>
      <c r="M9" s="164"/>
      <c r="N9" s="164"/>
      <c r="O9" s="164"/>
      <c r="P9" s="164"/>
      <c r="Q9" s="164"/>
      <c r="R9" s="164"/>
      <c r="S9" s="164">
        <f>S10</f>
        <v>44962</v>
      </c>
      <c r="T9" s="164"/>
      <c r="U9" s="164"/>
      <c r="V9" s="164"/>
      <c r="W9" s="164"/>
      <c r="X9" s="164"/>
      <c r="Y9" s="164"/>
      <c r="Z9" s="165"/>
    </row>
    <row r="10" spans="1:27" s="1" customFormat="1" ht="18.5" x14ac:dyDescent="0.25">
      <c r="A10" s="95">
        <f>$A$1-(WEEKDAY($A$1,1)-(start_day-1))-IF((WEEKDAY($A$1,1)-(start_day-1))&lt;=0,7,0)+1</f>
        <v>44956</v>
      </c>
      <c r="B10" s="29"/>
      <c r="C10" s="48">
        <f>A10+1</f>
        <v>44957</v>
      </c>
      <c r="D10" s="49"/>
      <c r="E10" s="48">
        <f>C10+1</f>
        <v>44958</v>
      </c>
      <c r="F10" s="49"/>
      <c r="G10" s="48">
        <f>E10+1</f>
        <v>44959</v>
      </c>
      <c r="H10" s="49"/>
      <c r="I10" s="48">
        <f>G10+1</f>
        <v>44960</v>
      </c>
      <c r="J10" s="49"/>
      <c r="K10" s="172">
        <f>I10+1</f>
        <v>44961</v>
      </c>
      <c r="L10" s="173"/>
      <c r="M10" s="174"/>
      <c r="N10" s="174"/>
      <c r="O10" s="174"/>
      <c r="P10" s="174"/>
      <c r="Q10" s="174"/>
      <c r="R10" s="175"/>
      <c r="S10" s="176">
        <f>K10+1</f>
        <v>44962</v>
      </c>
      <c r="T10" s="177"/>
      <c r="U10" s="178"/>
      <c r="V10" s="178"/>
      <c r="W10" s="178"/>
      <c r="X10" s="178"/>
      <c r="Y10" s="178"/>
      <c r="Z10" s="349"/>
    </row>
    <row r="11" spans="1:27" s="1" customFormat="1" x14ac:dyDescent="0.25">
      <c r="A11" s="337" t="s">
        <v>1102</v>
      </c>
      <c r="B11" s="167"/>
      <c r="C11" s="169"/>
      <c r="D11" s="170"/>
      <c r="E11" s="169"/>
      <c r="F11" s="170"/>
      <c r="G11" s="509" t="s">
        <v>1104</v>
      </c>
      <c r="H11" s="510"/>
      <c r="I11" s="169"/>
      <c r="J11" s="170"/>
      <c r="K11" s="196" t="s">
        <v>1105</v>
      </c>
      <c r="L11" s="200"/>
      <c r="M11" s="200"/>
      <c r="N11" s="200"/>
      <c r="O11" s="200"/>
      <c r="P11" s="200"/>
      <c r="Q11" s="200"/>
      <c r="R11" s="197"/>
      <c r="S11" s="166"/>
      <c r="T11" s="167"/>
      <c r="U11" s="167"/>
      <c r="V11" s="167"/>
      <c r="W11" s="167"/>
      <c r="X11" s="167"/>
      <c r="Y11" s="167"/>
      <c r="Z11" s="348"/>
    </row>
    <row r="12" spans="1:27" s="1" customFormat="1" x14ac:dyDescent="0.25">
      <c r="A12" s="350" t="s">
        <v>1103</v>
      </c>
      <c r="B12" s="199"/>
      <c r="C12" s="169"/>
      <c r="D12" s="170"/>
      <c r="E12" s="169"/>
      <c r="F12" s="170"/>
      <c r="G12" s="169"/>
      <c r="H12" s="170"/>
      <c r="I12" s="169"/>
      <c r="J12" s="170"/>
      <c r="K12" s="326" t="s">
        <v>1266</v>
      </c>
      <c r="L12" s="327"/>
      <c r="M12" s="327"/>
      <c r="N12" s="327"/>
      <c r="O12" s="327"/>
      <c r="P12" s="327"/>
      <c r="Q12" s="327"/>
      <c r="R12" s="328"/>
      <c r="S12" s="326" t="s">
        <v>1266</v>
      </c>
      <c r="T12" s="327"/>
      <c r="U12" s="327"/>
      <c r="V12" s="327"/>
      <c r="W12" s="327"/>
      <c r="X12" s="327"/>
      <c r="Y12" s="327"/>
      <c r="Z12" s="359"/>
    </row>
    <row r="13" spans="1:27" s="1" customFormat="1" x14ac:dyDescent="0.25">
      <c r="A13" s="337"/>
      <c r="B13" s="167"/>
      <c r="C13" s="169"/>
      <c r="D13" s="170"/>
      <c r="E13" s="169"/>
      <c r="F13" s="170"/>
      <c r="G13" s="169"/>
      <c r="H13" s="170"/>
      <c r="I13" s="169"/>
      <c r="J13" s="170"/>
      <c r="K13" s="371"/>
      <c r="L13" s="372"/>
      <c r="M13" s="372"/>
      <c r="N13" s="372"/>
      <c r="O13" s="372"/>
      <c r="P13" s="372"/>
      <c r="Q13" s="372"/>
      <c r="R13" s="373"/>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t="s">
        <v>1291</v>
      </c>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44963</v>
      </c>
      <c r="B16" s="29"/>
      <c r="C16" s="48">
        <f>A16+1</f>
        <v>44964</v>
      </c>
      <c r="D16" s="49"/>
      <c r="E16" s="48">
        <f>C16+1</f>
        <v>44965</v>
      </c>
      <c r="F16" s="49"/>
      <c r="G16" s="48">
        <f>E16+1</f>
        <v>44966</v>
      </c>
      <c r="H16" s="49"/>
      <c r="I16" s="48">
        <f>G16+1</f>
        <v>44967</v>
      </c>
      <c r="J16" s="49"/>
      <c r="K16" s="172">
        <f>I16+1</f>
        <v>44968</v>
      </c>
      <c r="L16" s="173"/>
      <c r="M16" s="174"/>
      <c r="N16" s="174"/>
      <c r="O16" s="174"/>
      <c r="P16" s="174"/>
      <c r="Q16" s="174"/>
      <c r="R16" s="175"/>
      <c r="S16" s="176">
        <f>K16+1</f>
        <v>44969</v>
      </c>
      <c r="T16" s="177"/>
      <c r="U16" s="178"/>
      <c r="V16" s="178"/>
      <c r="W16" s="178"/>
      <c r="X16" s="178"/>
      <c r="Y16" s="178"/>
      <c r="Z16" s="349"/>
    </row>
    <row r="17" spans="1:27" s="1" customFormat="1" x14ac:dyDescent="0.25">
      <c r="A17" s="350"/>
      <c r="B17" s="199"/>
      <c r="C17" s="169"/>
      <c r="D17" s="170"/>
      <c r="E17" s="169" t="s">
        <v>35</v>
      </c>
      <c r="F17" s="170"/>
      <c r="G17" s="169" t="s">
        <v>1292</v>
      </c>
      <c r="H17" s="170"/>
      <c r="I17" s="204" t="s">
        <v>1108</v>
      </c>
      <c r="J17" s="205"/>
      <c r="K17" s="204" t="s">
        <v>1109</v>
      </c>
      <c r="L17" s="325"/>
      <c r="M17" s="325"/>
      <c r="N17" s="325"/>
      <c r="O17" s="325"/>
      <c r="P17" s="325"/>
      <c r="Q17" s="325"/>
      <c r="R17" s="205"/>
      <c r="S17" s="248" t="s">
        <v>1109</v>
      </c>
      <c r="T17" s="249"/>
      <c r="U17" s="249"/>
      <c r="V17" s="249"/>
      <c r="W17" s="249"/>
      <c r="X17" s="249"/>
      <c r="Y17" s="249"/>
      <c r="Z17" s="378"/>
    </row>
    <row r="18" spans="1:27" s="1" customFormat="1" x14ac:dyDescent="0.25">
      <c r="A18" s="337"/>
      <c r="B18" s="167"/>
      <c r="C18" s="169"/>
      <c r="D18" s="170"/>
      <c r="E18" s="196" t="s">
        <v>1106</v>
      </c>
      <c r="F18" s="197"/>
      <c r="G18" s="169"/>
      <c r="H18" s="170"/>
      <c r="I18" s="204" t="s">
        <v>1109</v>
      </c>
      <c r="J18" s="205"/>
      <c r="K18" s="196" t="s">
        <v>528</v>
      </c>
      <c r="L18" s="200"/>
      <c r="M18" s="200"/>
      <c r="N18" s="200"/>
      <c r="O18" s="200"/>
      <c r="P18" s="200"/>
      <c r="Q18" s="200"/>
      <c r="R18" s="197"/>
      <c r="S18" s="166" t="s">
        <v>697</v>
      </c>
      <c r="T18" s="167"/>
      <c r="U18" s="167"/>
      <c r="V18" s="167"/>
      <c r="W18" s="167"/>
      <c r="X18" s="167"/>
      <c r="Y18" s="167"/>
      <c r="Z18" s="348"/>
    </row>
    <row r="19" spans="1:27" s="1" customFormat="1" x14ac:dyDescent="0.25">
      <c r="A19" s="337"/>
      <c r="B19" s="167"/>
      <c r="C19" s="169"/>
      <c r="D19" s="170"/>
      <c r="E19" s="169"/>
      <c r="F19" s="170"/>
      <c r="G19" s="169"/>
      <c r="H19" s="170"/>
      <c r="I19" s="169"/>
      <c r="J19" s="170"/>
      <c r="K19" s="169" t="s">
        <v>697</v>
      </c>
      <c r="L19" s="171"/>
      <c r="M19" s="171"/>
      <c r="N19" s="171"/>
      <c r="O19" s="171"/>
      <c r="P19" s="171"/>
      <c r="Q19" s="171"/>
      <c r="R19" s="170"/>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44970</v>
      </c>
      <c r="B22" s="29"/>
      <c r="C22" s="48">
        <f>A22+1</f>
        <v>44971</v>
      </c>
      <c r="D22" s="49"/>
      <c r="E22" s="48">
        <f>C22+1</f>
        <v>44972</v>
      </c>
      <c r="F22" s="49"/>
      <c r="G22" s="48">
        <f>E22+1</f>
        <v>44973</v>
      </c>
      <c r="H22" s="49"/>
      <c r="I22" s="48">
        <f>G22+1</f>
        <v>44974</v>
      </c>
      <c r="J22" s="49"/>
      <c r="K22" s="172">
        <f>I22+1</f>
        <v>44975</v>
      </c>
      <c r="L22" s="173"/>
      <c r="M22" s="174"/>
      <c r="N22" s="174"/>
      <c r="O22" s="174"/>
      <c r="P22" s="174"/>
      <c r="Q22" s="174"/>
      <c r="R22" s="175"/>
      <c r="S22" s="176">
        <f>K22+1</f>
        <v>44976</v>
      </c>
      <c r="T22" s="177"/>
      <c r="U22" s="178"/>
      <c r="V22" s="178"/>
      <c r="W22" s="178"/>
      <c r="X22" s="178"/>
      <c r="Y22" s="178"/>
      <c r="Z22" s="349"/>
    </row>
    <row r="23" spans="1:27" s="1" customFormat="1" x14ac:dyDescent="0.25">
      <c r="A23" s="337" t="s">
        <v>1080</v>
      </c>
      <c r="B23" s="167"/>
      <c r="C23" s="169"/>
      <c r="D23" s="170"/>
      <c r="E23" s="169"/>
      <c r="F23" s="170"/>
      <c r="G23" s="196" t="s">
        <v>1107</v>
      </c>
      <c r="H23" s="197"/>
      <c r="I23" s="169"/>
      <c r="J23" s="170"/>
      <c r="K23" s="196" t="s">
        <v>1111</v>
      </c>
      <c r="L23" s="200"/>
      <c r="M23" s="200"/>
      <c r="N23" s="200"/>
      <c r="O23" s="200"/>
      <c r="P23" s="200"/>
      <c r="Q23" s="200"/>
      <c r="R23" s="197"/>
      <c r="S23" s="441" t="s">
        <v>1113</v>
      </c>
      <c r="T23" s="442"/>
      <c r="U23" s="442"/>
      <c r="V23" s="442"/>
      <c r="W23" s="442"/>
      <c r="X23" s="442"/>
      <c r="Y23" s="442"/>
      <c r="Z23" s="443"/>
    </row>
    <row r="24" spans="1:27" s="1" customFormat="1" x14ac:dyDescent="0.25">
      <c r="A24" s="337" t="s">
        <v>1110</v>
      </c>
      <c r="B24" s="167"/>
      <c r="C24" s="169"/>
      <c r="D24" s="170"/>
      <c r="E24" s="169"/>
      <c r="F24" s="170"/>
      <c r="G24" s="169"/>
      <c r="H24" s="170"/>
      <c r="I24" s="169"/>
      <c r="J24" s="170"/>
      <c r="K24" s="509" t="s">
        <v>1112</v>
      </c>
      <c r="L24" s="511"/>
      <c r="M24" s="511"/>
      <c r="N24" s="511"/>
      <c r="O24" s="511"/>
      <c r="P24" s="511"/>
      <c r="Q24" s="511"/>
      <c r="R24" s="51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441" t="s">
        <v>1113</v>
      </c>
      <c r="L25" s="442"/>
      <c r="M25" s="442"/>
      <c r="N25" s="442"/>
      <c r="O25" s="442"/>
      <c r="P25" s="442"/>
      <c r="Q25" s="442"/>
      <c r="R25" s="443"/>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44977</v>
      </c>
      <c r="B28" s="29"/>
      <c r="C28" s="48">
        <f>A28+1</f>
        <v>44978</v>
      </c>
      <c r="D28" s="49"/>
      <c r="E28" s="48">
        <f>C28+1</f>
        <v>44979</v>
      </c>
      <c r="F28" s="49"/>
      <c r="G28" s="48">
        <f>E28+1</f>
        <v>44980</v>
      </c>
      <c r="H28" s="49"/>
      <c r="I28" s="48">
        <f>G28+1</f>
        <v>44981</v>
      </c>
      <c r="J28" s="49"/>
      <c r="K28" s="172">
        <f>I28+1</f>
        <v>44982</v>
      </c>
      <c r="L28" s="173"/>
      <c r="M28" s="174"/>
      <c r="N28" s="174"/>
      <c r="O28" s="174"/>
      <c r="P28" s="174"/>
      <c r="Q28" s="174"/>
      <c r="R28" s="175"/>
      <c r="S28" s="176">
        <f>K28+1</f>
        <v>44983</v>
      </c>
      <c r="T28" s="177"/>
      <c r="U28" s="178"/>
      <c r="V28" s="178"/>
      <c r="W28" s="178"/>
      <c r="X28" s="178"/>
      <c r="Y28" s="178"/>
      <c r="Z28" s="349"/>
    </row>
    <row r="29" spans="1:27" s="1" customFormat="1" x14ac:dyDescent="0.25">
      <c r="A29" s="350" t="s">
        <v>1114</v>
      </c>
      <c r="B29" s="199"/>
      <c r="C29" s="169" t="s">
        <v>1115</v>
      </c>
      <c r="D29" s="170"/>
      <c r="E29" s="371" t="s">
        <v>1284</v>
      </c>
      <c r="F29" s="373"/>
      <c r="G29" s="169" t="s">
        <v>1275</v>
      </c>
      <c r="H29" s="170"/>
      <c r="I29" s="169" t="s">
        <v>1303</v>
      </c>
      <c r="J29" s="170"/>
      <c r="K29" s="502" t="s">
        <v>1227</v>
      </c>
      <c r="L29" s="504"/>
      <c r="M29" s="504"/>
      <c r="N29" s="504"/>
      <c r="O29" s="504"/>
      <c r="P29" s="504"/>
      <c r="Q29" s="504"/>
      <c r="R29" s="503"/>
      <c r="S29" s="505" t="s">
        <v>1227</v>
      </c>
      <c r="T29" s="506"/>
      <c r="U29" s="506"/>
      <c r="V29" s="506"/>
      <c r="W29" s="506"/>
      <c r="X29" s="506"/>
      <c r="Y29" s="506"/>
      <c r="Z29" s="507"/>
    </row>
    <row r="30" spans="1:27" s="1" customFormat="1" x14ac:dyDescent="0.25">
      <c r="A30" s="337"/>
      <c r="B30" s="167"/>
      <c r="C30" s="169"/>
      <c r="D30" s="170"/>
      <c r="E30" s="186"/>
      <c r="F30" s="188"/>
      <c r="G30" s="169" t="s">
        <v>35</v>
      </c>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44984</v>
      </c>
      <c r="B34" s="29"/>
      <c r="C34" s="48">
        <f>A34+1</f>
        <v>44985</v>
      </c>
      <c r="D34" s="49"/>
      <c r="E34" s="48">
        <f>C34+1</f>
        <v>44986</v>
      </c>
      <c r="F34" s="49"/>
      <c r="G34" s="48">
        <f>E34+1</f>
        <v>44987</v>
      </c>
      <c r="H34" s="49"/>
      <c r="I34" s="48">
        <f>G34+1</f>
        <v>44988</v>
      </c>
      <c r="J34" s="49"/>
      <c r="K34" s="172">
        <f>I34+1</f>
        <v>44989</v>
      </c>
      <c r="L34" s="173"/>
      <c r="M34" s="174"/>
      <c r="N34" s="174"/>
      <c r="O34" s="174"/>
      <c r="P34" s="174"/>
      <c r="Q34" s="174"/>
      <c r="R34" s="175"/>
      <c r="S34" s="176">
        <f>K34+1</f>
        <v>44990</v>
      </c>
      <c r="T34" s="177"/>
      <c r="U34" s="178"/>
      <c r="V34" s="178"/>
      <c r="W34" s="178"/>
      <c r="X34" s="178"/>
      <c r="Y34" s="178"/>
      <c r="Z34" s="349"/>
    </row>
    <row r="35" spans="1:27" s="1" customFormat="1" x14ac:dyDescent="0.25">
      <c r="A35" s="374"/>
      <c r="B35" s="194"/>
      <c r="C35" s="169"/>
      <c r="D35" s="170"/>
      <c r="E35" s="196" t="s">
        <v>1116</v>
      </c>
      <c r="F35" s="197"/>
      <c r="G35" s="326" t="s">
        <v>288</v>
      </c>
      <c r="H35" s="328"/>
      <c r="I35" s="509" t="s">
        <v>1117</v>
      </c>
      <c r="J35" s="510"/>
      <c r="K35" s="509" t="s">
        <v>1117</v>
      </c>
      <c r="L35" s="511"/>
      <c r="M35" s="511"/>
      <c r="N35" s="511"/>
      <c r="O35" s="511"/>
      <c r="P35" s="511"/>
      <c r="Q35" s="511"/>
      <c r="R35" s="510"/>
      <c r="S35" s="509" t="s">
        <v>1117</v>
      </c>
      <c r="T35" s="511"/>
      <c r="U35" s="511"/>
      <c r="V35" s="511"/>
      <c r="W35" s="511"/>
      <c r="X35" s="511"/>
      <c r="Y35" s="511"/>
      <c r="Z35" s="512"/>
    </row>
    <row r="36" spans="1:27" s="1" customFormat="1" x14ac:dyDescent="0.25">
      <c r="A36" s="508" t="s">
        <v>1227</v>
      </c>
      <c r="B36" s="506"/>
      <c r="C36" s="502" t="s">
        <v>1227</v>
      </c>
      <c r="D36" s="503"/>
      <c r="E36" s="502" t="s">
        <v>1227</v>
      </c>
      <c r="F36" s="503"/>
      <c r="G36" s="502" t="s">
        <v>1227</v>
      </c>
      <c r="H36" s="503"/>
      <c r="I36" s="502" t="s">
        <v>1227</v>
      </c>
      <c r="J36" s="503"/>
      <c r="K36" s="196" t="s">
        <v>1118</v>
      </c>
      <c r="L36" s="200"/>
      <c r="M36" s="200"/>
      <c r="N36" s="200"/>
      <c r="O36" s="200"/>
      <c r="P36" s="200"/>
      <c r="Q36" s="200"/>
      <c r="R36" s="197"/>
      <c r="S36" s="505" t="s">
        <v>1227</v>
      </c>
      <c r="T36" s="506"/>
      <c r="U36" s="506"/>
      <c r="V36" s="506"/>
      <c r="W36" s="506"/>
      <c r="X36" s="506"/>
      <c r="Y36" s="506"/>
      <c r="Z36" s="507"/>
    </row>
    <row r="37" spans="1:27" s="1" customFormat="1" x14ac:dyDescent="0.25">
      <c r="A37" s="337"/>
      <c r="B37" s="167"/>
      <c r="C37" s="169"/>
      <c r="D37" s="170"/>
      <c r="E37" s="169"/>
      <c r="F37" s="170"/>
      <c r="G37" s="169"/>
      <c r="H37" s="170"/>
      <c r="I37" s="326" t="s">
        <v>288</v>
      </c>
      <c r="J37" s="328"/>
      <c r="K37" s="502" t="s">
        <v>1227</v>
      </c>
      <c r="L37" s="504"/>
      <c r="M37" s="504"/>
      <c r="N37" s="504"/>
      <c r="O37" s="504"/>
      <c r="P37" s="504"/>
      <c r="Q37" s="504"/>
      <c r="R37" s="503"/>
      <c r="S37" s="326" t="s">
        <v>288</v>
      </c>
      <c r="T37" s="327"/>
      <c r="U37" s="327"/>
      <c r="V37" s="327"/>
      <c r="W37" s="327"/>
      <c r="X37" s="327"/>
      <c r="Y37" s="327"/>
      <c r="Z37" s="359"/>
    </row>
    <row r="38" spans="1:27" s="1" customFormat="1" x14ac:dyDescent="0.25">
      <c r="A38" s="337"/>
      <c r="B38" s="167"/>
      <c r="C38" s="169"/>
      <c r="D38" s="170"/>
      <c r="E38" s="169"/>
      <c r="F38" s="170"/>
      <c r="G38" s="169"/>
      <c r="H38" s="170"/>
      <c r="I38" s="169"/>
      <c r="J38" s="170"/>
      <c r="K38" s="326" t="s">
        <v>288</v>
      </c>
      <c r="L38" s="327"/>
      <c r="M38" s="327"/>
      <c r="N38" s="327"/>
      <c r="O38" s="327"/>
      <c r="P38" s="327"/>
      <c r="Q38" s="327"/>
      <c r="R38" s="328"/>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44991</v>
      </c>
      <c r="B40" s="29"/>
      <c r="C40" s="48">
        <f>A40+1</f>
        <v>44992</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87" priority="3">
      <formula>MONTH(A10)&lt;&gt;MONTH($A$1)</formula>
    </cfRule>
    <cfRule type="expression" dxfId="186" priority="4">
      <formula>OR(WEEKDAY(A10,1)=1,WEEKDAY(A10,1)=7)</formula>
    </cfRule>
  </conditionalFormatting>
  <conditionalFormatting sqref="I10 I16 I22 I28 I34">
    <cfRule type="expression" dxfId="185" priority="1">
      <formula>MONTH(I10)&lt;&gt;MONTH($A$1)</formula>
    </cfRule>
    <cfRule type="expression" dxfId="184" priority="2">
      <formula>OR(WEEKDAY(I10,1)=1,WEEKDAY(I10,1)=7)</formula>
    </cfRule>
  </conditionalFormatting>
  <hyperlinks>
    <hyperlink ref="K45" r:id="rId1" xr:uid="{37C3006C-2D9A-4B9C-BE9B-5894998952F7}"/>
    <hyperlink ref="K44:Z44" r:id="rId2" display="Calendar Templates by Vertex42" xr:uid="{2288818A-3B87-491E-BB4F-424F82B9621D}"/>
    <hyperlink ref="K45:Z45" r:id="rId3" display="https://www.vertex42.com/calendars/" xr:uid="{3ECF4BCC-BE26-4CC5-8BE8-7A4E9C9BE1A1}"/>
  </hyperlinks>
  <pageMargins left="0.70866141732283472" right="0.70866141732283472" top="0.74803149606299213" bottom="0.74803149606299213" header="0.31496062992125984" footer="0.31496062992125984"/>
  <pageSetup paperSize="9" scale="83" orientation="landscape"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B7803-74F2-4B40-9044-88C3B41093D2}">
  <sheetPr>
    <pageSetUpPr fitToPage="1"/>
  </sheetPr>
  <dimension ref="A1:AA45"/>
  <sheetViews>
    <sheetView topLeftCell="A17" workbookViewId="0">
      <selection activeCell="I35" sqref="I35:J35"/>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44986</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44984</v>
      </c>
      <c r="B9" s="164"/>
      <c r="C9" s="164">
        <f>C10</f>
        <v>44985</v>
      </c>
      <c r="D9" s="164"/>
      <c r="E9" s="164">
        <f>E10</f>
        <v>44986</v>
      </c>
      <c r="F9" s="164"/>
      <c r="G9" s="164">
        <f>G10</f>
        <v>44987</v>
      </c>
      <c r="H9" s="164"/>
      <c r="I9" s="164">
        <f>I10</f>
        <v>44988</v>
      </c>
      <c r="J9" s="164"/>
      <c r="K9" s="164">
        <f>K10</f>
        <v>44989</v>
      </c>
      <c r="L9" s="164"/>
      <c r="M9" s="164"/>
      <c r="N9" s="164"/>
      <c r="O9" s="164"/>
      <c r="P9" s="164"/>
      <c r="Q9" s="164"/>
      <c r="R9" s="164"/>
      <c r="S9" s="164">
        <f>S10</f>
        <v>44990</v>
      </c>
      <c r="T9" s="164"/>
      <c r="U9" s="164"/>
      <c r="V9" s="164"/>
      <c r="W9" s="164"/>
      <c r="X9" s="164"/>
      <c r="Y9" s="164"/>
      <c r="Z9" s="165"/>
    </row>
    <row r="10" spans="1:27" s="1" customFormat="1" ht="18.5" x14ac:dyDescent="0.25">
      <c r="A10" s="95">
        <f>$A$1-(WEEKDAY($A$1,1)-(start_day-1))-IF((WEEKDAY($A$1,1)-(start_day-1))&lt;=0,7,0)+1</f>
        <v>44984</v>
      </c>
      <c r="B10" s="29"/>
      <c r="C10" s="48">
        <f>A10+1</f>
        <v>44985</v>
      </c>
      <c r="D10" s="49"/>
      <c r="E10" s="48">
        <f>C10+1</f>
        <v>44986</v>
      </c>
      <c r="F10" s="49"/>
      <c r="G10" s="48">
        <f>E10+1</f>
        <v>44987</v>
      </c>
      <c r="H10" s="49"/>
      <c r="I10" s="48">
        <f>G10+1</f>
        <v>44988</v>
      </c>
      <c r="J10" s="49"/>
      <c r="K10" s="172">
        <f>I10+1</f>
        <v>44989</v>
      </c>
      <c r="L10" s="173"/>
      <c r="M10" s="174"/>
      <c r="N10" s="174"/>
      <c r="O10" s="174"/>
      <c r="P10" s="174"/>
      <c r="Q10" s="174"/>
      <c r="R10" s="175"/>
      <c r="S10" s="176">
        <f>K10+1</f>
        <v>44990</v>
      </c>
      <c r="T10" s="177"/>
      <c r="U10" s="178"/>
      <c r="V10" s="178"/>
      <c r="W10" s="178"/>
      <c r="X10" s="178"/>
      <c r="Y10" s="178"/>
      <c r="Z10" s="349"/>
    </row>
    <row r="11" spans="1:27" s="1" customFormat="1" x14ac:dyDescent="0.25">
      <c r="A11" s="337"/>
      <c r="B11" s="167"/>
      <c r="C11" s="169"/>
      <c r="D11" s="170"/>
      <c r="E11" s="196" t="s">
        <v>1116</v>
      </c>
      <c r="F11" s="197"/>
      <c r="G11" s="169"/>
      <c r="H11" s="170"/>
      <c r="I11" s="509" t="s">
        <v>1117</v>
      </c>
      <c r="J11" s="510"/>
      <c r="K11" s="509" t="s">
        <v>1117</v>
      </c>
      <c r="L11" s="511"/>
      <c r="M11" s="511"/>
      <c r="N11" s="511"/>
      <c r="O11" s="511"/>
      <c r="P11" s="511"/>
      <c r="Q11" s="511"/>
      <c r="R11" s="510"/>
      <c r="S11" s="509" t="s">
        <v>1117</v>
      </c>
      <c r="T11" s="511"/>
      <c r="U11" s="511"/>
      <c r="V11" s="511"/>
      <c r="W11" s="511"/>
      <c r="X11" s="511"/>
      <c r="Y11" s="511"/>
      <c r="Z11" s="512"/>
    </row>
    <row r="12" spans="1:27" s="1" customFormat="1" x14ac:dyDescent="0.25">
      <c r="A12" s="508" t="s">
        <v>1227</v>
      </c>
      <c r="B12" s="506"/>
      <c r="C12" s="502" t="s">
        <v>1227</v>
      </c>
      <c r="D12" s="503"/>
      <c r="E12" s="502" t="s">
        <v>1227</v>
      </c>
      <c r="F12" s="503"/>
      <c r="G12" s="502" t="s">
        <v>1227</v>
      </c>
      <c r="H12" s="503"/>
      <c r="I12" s="502" t="s">
        <v>1227</v>
      </c>
      <c r="J12" s="503"/>
      <c r="K12" s="196" t="s">
        <v>1118</v>
      </c>
      <c r="L12" s="200"/>
      <c r="M12" s="200"/>
      <c r="N12" s="200"/>
      <c r="O12" s="200"/>
      <c r="P12" s="200"/>
      <c r="Q12" s="200"/>
      <c r="R12" s="197"/>
      <c r="S12" s="505" t="s">
        <v>1227</v>
      </c>
      <c r="T12" s="506"/>
      <c r="U12" s="506"/>
      <c r="V12" s="506"/>
      <c r="W12" s="506"/>
      <c r="X12" s="506"/>
      <c r="Y12" s="506"/>
      <c r="Z12" s="507"/>
    </row>
    <row r="13" spans="1:27" s="1" customFormat="1" x14ac:dyDescent="0.25">
      <c r="A13" s="337"/>
      <c r="B13" s="167"/>
      <c r="C13" s="169"/>
      <c r="D13" s="170"/>
      <c r="E13" s="169"/>
      <c r="F13" s="170"/>
      <c r="G13" s="169"/>
      <c r="H13" s="170"/>
      <c r="I13" s="169"/>
      <c r="J13" s="170"/>
      <c r="K13" s="502" t="s">
        <v>1227</v>
      </c>
      <c r="L13" s="504"/>
      <c r="M13" s="504"/>
      <c r="N13" s="504"/>
      <c r="O13" s="504"/>
      <c r="P13" s="504"/>
      <c r="Q13" s="504"/>
      <c r="R13" s="503"/>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44991</v>
      </c>
      <c r="B16" s="29"/>
      <c r="C16" s="48">
        <f>A16+1</f>
        <v>44992</v>
      </c>
      <c r="D16" s="49"/>
      <c r="E16" s="48">
        <f>C16+1</f>
        <v>44993</v>
      </c>
      <c r="F16" s="49"/>
      <c r="G16" s="48">
        <f>E16+1</f>
        <v>44994</v>
      </c>
      <c r="H16" s="49"/>
      <c r="I16" s="48">
        <f>G16+1</f>
        <v>44995</v>
      </c>
      <c r="J16" s="49"/>
      <c r="K16" s="172">
        <f>I16+1</f>
        <v>44996</v>
      </c>
      <c r="L16" s="173"/>
      <c r="M16" s="174"/>
      <c r="N16" s="174"/>
      <c r="O16" s="174"/>
      <c r="P16" s="174"/>
      <c r="Q16" s="174"/>
      <c r="R16" s="175"/>
      <c r="S16" s="176">
        <f>K16+1</f>
        <v>44997</v>
      </c>
      <c r="T16" s="177"/>
      <c r="U16" s="178"/>
      <c r="V16" s="178"/>
      <c r="W16" s="178"/>
      <c r="X16" s="178"/>
      <c r="Y16" s="178"/>
      <c r="Z16" s="349"/>
    </row>
    <row r="17" spans="1:27" s="1" customFormat="1" x14ac:dyDescent="0.25">
      <c r="A17" s="337" t="s">
        <v>1119</v>
      </c>
      <c r="B17" s="167"/>
      <c r="C17" s="502" t="s">
        <v>1009</v>
      </c>
      <c r="D17" s="503"/>
      <c r="E17" s="169" t="s">
        <v>1246</v>
      </c>
      <c r="F17" s="170"/>
      <c r="G17" s="169" t="s">
        <v>1251</v>
      </c>
      <c r="H17" s="170"/>
      <c r="I17" s="186"/>
      <c r="J17" s="188"/>
      <c r="K17" s="326" t="s">
        <v>1267</v>
      </c>
      <c r="L17" s="327"/>
      <c r="M17" s="327"/>
      <c r="N17" s="327"/>
      <c r="O17" s="327"/>
      <c r="P17" s="327"/>
      <c r="Q17" s="327"/>
      <c r="R17" s="328"/>
      <c r="S17" s="326" t="s">
        <v>1267</v>
      </c>
      <c r="T17" s="327"/>
      <c r="U17" s="327"/>
      <c r="V17" s="327"/>
      <c r="W17" s="327"/>
      <c r="X17" s="327"/>
      <c r="Y17" s="327"/>
      <c r="Z17" s="359"/>
    </row>
    <row r="18" spans="1:27" s="1" customFormat="1" x14ac:dyDescent="0.25">
      <c r="A18" s="350" t="s">
        <v>1120</v>
      </c>
      <c r="B18" s="199"/>
      <c r="C18" s="169"/>
      <c r="D18" s="170"/>
      <c r="E18" s="169"/>
      <c r="F18" s="170"/>
      <c r="G18" s="169" t="s">
        <v>1292</v>
      </c>
      <c r="H18" s="170"/>
      <c r="I18" s="169"/>
      <c r="J18" s="170"/>
      <c r="K18" s="479" t="s">
        <v>1285</v>
      </c>
      <c r="L18" s="513"/>
      <c r="M18" s="513"/>
      <c r="N18" s="513"/>
      <c r="O18" s="513"/>
      <c r="P18" s="513"/>
      <c r="Q18" s="513"/>
      <c r="R18" s="480"/>
      <c r="S18" s="248"/>
      <c r="T18" s="249"/>
      <c r="U18" s="249"/>
      <c r="V18" s="249"/>
      <c r="W18" s="249"/>
      <c r="X18" s="249"/>
      <c r="Y18" s="249"/>
      <c r="Z18" s="378"/>
    </row>
    <row r="19" spans="1:27" s="1" customFormat="1" x14ac:dyDescent="0.25">
      <c r="A19" s="337"/>
      <c r="B19" s="167"/>
      <c r="C19" s="169"/>
      <c r="D19" s="170"/>
      <c r="E19" s="169"/>
      <c r="F19" s="170"/>
      <c r="G19" s="502" t="s">
        <v>1009</v>
      </c>
      <c r="H19" s="503"/>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44998</v>
      </c>
      <c r="B22" s="29"/>
      <c r="C22" s="48">
        <f>A22+1</f>
        <v>44999</v>
      </c>
      <c r="D22" s="49"/>
      <c r="E22" s="48">
        <f>C22+1</f>
        <v>45000</v>
      </c>
      <c r="F22" s="49"/>
      <c r="G22" s="48">
        <f>E22+1</f>
        <v>45001</v>
      </c>
      <c r="H22" s="49"/>
      <c r="I22" s="48">
        <f>G22+1</f>
        <v>45002</v>
      </c>
      <c r="J22" s="49"/>
      <c r="K22" s="172">
        <f>I22+1</f>
        <v>45003</v>
      </c>
      <c r="L22" s="173"/>
      <c r="M22" s="174"/>
      <c r="N22" s="174"/>
      <c r="O22" s="174"/>
      <c r="P22" s="174"/>
      <c r="Q22" s="174"/>
      <c r="R22" s="175"/>
      <c r="S22" s="176">
        <f>K22+1</f>
        <v>45004</v>
      </c>
      <c r="T22" s="177"/>
      <c r="U22" s="178"/>
      <c r="V22" s="178"/>
      <c r="W22" s="178"/>
      <c r="X22" s="178"/>
      <c r="Y22" s="178"/>
      <c r="Z22" s="349"/>
    </row>
    <row r="23" spans="1:27" s="1" customFormat="1" x14ac:dyDescent="0.25">
      <c r="A23" s="337" t="s">
        <v>1121</v>
      </c>
      <c r="B23" s="167"/>
      <c r="C23" s="169"/>
      <c r="D23" s="170"/>
      <c r="E23" s="169"/>
      <c r="F23" s="170"/>
      <c r="G23" s="196" t="s">
        <v>1122</v>
      </c>
      <c r="H23" s="197"/>
      <c r="I23" s="169"/>
      <c r="J23" s="170"/>
      <c r="K23" s="186"/>
      <c r="L23" s="187"/>
      <c r="M23" s="187"/>
      <c r="N23" s="187"/>
      <c r="O23" s="187"/>
      <c r="P23" s="187"/>
      <c r="Q23" s="187"/>
      <c r="R23" s="188"/>
      <c r="S23" s="166"/>
      <c r="T23" s="167"/>
      <c r="U23" s="167"/>
      <c r="V23" s="167"/>
      <c r="W23" s="167"/>
      <c r="X23" s="167"/>
      <c r="Y23" s="167"/>
      <c r="Z23" s="348"/>
    </row>
    <row r="24" spans="1:27" s="1" customFormat="1" x14ac:dyDescent="0.25">
      <c r="A24" s="337"/>
      <c r="B24" s="167"/>
      <c r="C24" s="169"/>
      <c r="D24" s="170"/>
      <c r="E24" s="169"/>
      <c r="F24" s="170"/>
      <c r="G24" s="169" t="s">
        <v>1080</v>
      </c>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45005</v>
      </c>
      <c r="B28" s="29"/>
      <c r="C28" s="48">
        <f>A28+1</f>
        <v>45006</v>
      </c>
      <c r="D28" s="49"/>
      <c r="E28" s="48">
        <f>C28+1</f>
        <v>45007</v>
      </c>
      <c r="F28" s="49"/>
      <c r="G28" s="48">
        <f>E28+1</f>
        <v>45008</v>
      </c>
      <c r="H28" s="49"/>
      <c r="I28" s="48">
        <f>G28+1</f>
        <v>45009</v>
      </c>
      <c r="J28" s="49"/>
      <c r="K28" s="172">
        <f>I28+1</f>
        <v>45010</v>
      </c>
      <c r="L28" s="173"/>
      <c r="M28" s="174"/>
      <c r="N28" s="174"/>
      <c r="O28" s="174"/>
      <c r="P28" s="174"/>
      <c r="Q28" s="174"/>
      <c r="R28" s="175"/>
      <c r="S28" s="176">
        <f>K28+1</f>
        <v>45011</v>
      </c>
      <c r="T28" s="177"/>
      <c r="U28" s="178"/>
      <c r="V28" s="178"/>
      <c r="W28" s="178"/>
      <c r="X28" s="178"/>
      <c r="Y28" s="178"/>
      <c r="Z28" s="349"/>
    </row>
    <row r="29" spans="1:27" s="1" customFormat="1" x14ac:dyDescent="0.25">
      <c r="A29" s="337"/>
      <c r="B29" s="167"/>
      <c r="C29" s="169"/>
      <c r="D29" s="170"/>
      <c r="E29" s="371" t="s">
        <v>1284</v>
      </c>
      <c r="F29" s="373"/>
      <c r="G29" s="169"/>
      <c r="H29" s="170"/>
      <c r="I29" s="169" t="s">
        <v>1123</v>
      </c>
      <c r="J29" s="170"/>
      <c r="K29" s="169" t="s">
        <v>1124</v>
      </c>
      <c r="L29" s="171"/>
      <c r="M29" s="171"/>
      <c r="N29" s="171"/>
      <c r="O29" s="171"/>
      <c r="P29" s="171"/>
      <c r="Q29" s="171"/>
      <c r="R29" s="170"/>
      <c r="S29" s="166"/>
      <c r="T29" s="167"/>
      <c r="U29" s="167"/>
      <c r="V29" s="167"/>
      <c r="W29" s="167"/>
      <c r="X29" s="167"/>
      <c r="Y29" s="167"/>
      <c r="Z29" s="348"/>
    </row>
    <row r="30" spans="1:27" s="1" customFormat="1" x14ac:dyDescent="0.25">
      <c r="A30" s="337"/>
      <c r="B30" s="167"/>
      <c r="C30" s="169"/>
      <c r="D30" s="170"/>
      <c r="E30" s="186"/>
      <c r="F30" s="188"/>
      <c r="G30" s="169"/>
      <c r="H30" s="170"/>
      <c r="I30" s="169"/>
      <c r="J30" s="170"/>
      <c r="K30" s="196" t="s">
        <v>331</v>
      </c>
      <c r="L30" s="200"/>
      <c r="M30" s="200"/>
      <c r="N30" s="200"/>
      <c r="O30" s="200"/>
      <c r="P30" s="200"/>
      <c r="Q30" s="200"/>
      <c r="R30" s="197"/>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96" t="s">
        <v>1128</v>
      </c>
      <c r="L31" s="200"/>
      <c r="M31" s="200"/>
      <c r="N31" s="200"/>
      <c r="O31" s="200"/>
      <c r="P31" s="200"/>
      <c r="Q31" s="200"/>
      <c r="R31" s="197"/>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371" t="s">
        <v>1309</v>
      </c>
      <c r="L32" s="372"/>
      <c r="M32" s="372"/>
      <c r="N32" s="372"/>
      <c r="O32" s="372"/>
      <c r="P32" s="372"/>
      <c r="Q32" s="372"/>
      <c r="R32" s="373"/>
      <c r="S32" s="371" t="s">
        <v>1309</v>
      </c>
      <c r="T32" s="372"/>
      <c r="U32" s="372"/>
      <c r="V32" s="372"/>
      <c r="W32" s="372"/>
      <c r="X32" s="372"/>
      <c r="Y32" s="372"/>
      <c r="Z32" s="449"/>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45012</v>
      </c>
      <c r="B34" s="29"/>
      <c r="C34" s="48">
        <f>A34+1</f>
        <v>45013</v>
      </c>
      <c r="D34" s="49"/>
      <c r="E34" s="48">
        <f>C34+1</f>
        <v>45014</v>
      </c>
      <c r="F34" s="49"/>
      <c r="G34" s="48">
        <f>E34+1</f>
        <v>45015</v>
      </c>
      <c r="H34" s="49"/>
      <c r="I34" s="48">
        <f>G34+1</f>
        <v>45016</v>
      </c>
      <c r="J34" s="49"/>
      <c r="K34" s="172">
        <f>I34+1</f>
        <v>45017</v>
      </c>
      <c r="L34" s="173"/>
      <c r="M34" s="174"/>
      <c r="N34" s="174"/>
      <c r="O34" s="174"/>
      <c r="P34" s="174"/>
      <c r="Q34" s="174"/>
      <c r="R34" s="175"/>
      <c r="S34" s="176">
        <f>K34+1</f>
        <v>45018</v>
      </c>
      <c r="T34" s="177"/>
      <c r="U34" s="178"/>
      <c r="V34" s="178"/>
      <c r="W34" s="178"/>
      <c r="X34" s="178"/>
      <c r="Y34" s="178"/>
      <c r="Z34" s="349"/>
    </row>
    <row r="35" spans="1:27" s="1" customFormat="1" x14ac:dyDescent="0.25">
      <c r="A35" s="350" t="s">
        <v>1125</v>
      </c>
      <c r="B35" s="199"/>
      <c r="C35" s="169" t="s">
        <v>1123</v>
      </c>
      <c r="D35" s="170"/>
      <c r="E35" s="204" t="s">
        <v>1276</v>
      </c>
      <c r="F35" s="205"/>
      <c r="G35" s="196" t="s">
        <v>1126</v>
      </c>
      <c r="H35" s="197"/>
      <c r="I35" s="169" t="s">
        <v>1123</v>
      </c>
      <c r="J35" s="170"/>
      <c r="K35" s="502" t="s">
        <v>1228</v>
      </c>
      <c r="L35" s="504"/>
      <c r="M35" s="504"/>
      <c r="N35" s="504"/>
      <c r="O35" s="504"/>
      <c r="P35" s="504"/>
      <c r="Q35" s="504"/>
      <c r="R35" s="503"/>
      <c r="S35" s="505" t="s">
        <v>1228</v>
      </c>
      <c r="T35" s="506"/>
      <c r="U35" s="506"/>
      <c r="V35" s="506"/>
      <c r="W35" s="506"/>
      <c r="X35" s="506"/>
      <c r="Y35" s="506"/>
      <c r="Z35" s="507"/>
    </row>
    <row r="36" spans="1:27" s="1" customFormat="1" x14ac:dyDescent="0.25">
      <c r="A36" s="337"/>
      <c r="B36" s="167"/>
      <c r="C36" s="169"/>
      <c r="D36" s="170"/>
      <c r="E36" s="502" t="s">
        <v>1009</v>
      </c>
      <c r="F36" s="503"/>
      <c r="G36" s="169" t="s">
        <v>26</v>
      </c>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96" t="s">
        <v>1307</v>
      </c>
      <c r="H37" s="197"/>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45019</v>
      </c>
      <c r="B40" s="29"/>
      <c r="C40" s="48">
        <f>A40+1</f>
        <v>45020</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t="s">
        <v>1228</v>
      </c>
      <c r="B41" s="506"/>
      <c r="C41" s="502" t="s">
        <v>1228</v>
      </c>
      <c r="D41" s="503"/>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83" priority="3">
      <formula>MONTH(A10)&lt;&gt;MONTH($A$1)</formula>
    </cfRule>
    <cfRule type="expression" dxfId="182" priority="4">
      <formula>OR(WEEKDAY(A10,1)=1,WEEKDAY(A10,1)=7)</formula>
    </cfRule>
  </conditionalFormatting>
  <conditionalFormatting sqref="I10 I16 I22 I28 I34">
    <cfRule type="expression" dxfId="181" priority="1">
      <formula>MONTH(I10)&lt;&gt;MONTH($A$1)</formula>
    </cfRule>
    <cfRule type="expression" dxfId="180" priority="2">
      <formula>OR(WEEKDAY(I10,1)=1,WEEKDAY(I10,1)=7)</formula>
    </cfRule>
  </conditionalFormatting>
  <hyperlinks>
    <hyperlink ref="K45" r:id="rId1" xr:uid="{47E8523C-1D03-473D-9E40-4BAB499878F1}"/>
    <hyperlink ref="K44:Z44" r:id="rId2" display="Calendar Templates by Vertex42" xr:uid="{502FE5F2-CA72-47C2-84A4-20C69CF0731E}"/>
    <hyperlink ref="K45:Z45" r:id="rId3" display="https://www.vertex42.com/calendars/" xr:uid="{3DC55D49-3995-400A-8D3E-1A826400D92F}"/>
  </hyperlinks>
  <pageMargins left="0.70866141732283472" right="0.70866141732283472" top="0.74803149606299213" bottom="0.74803149606299213" header="0.31496062992125984" footer="0.31496062992125984"/>
  <pageSetup paperSize="9" scale="83" orientation="landscape"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20BF-06A8-4F42-8801-FE43013BF1BC}">
  <sheetPr>
    <pageSetUpPr fitToPage="1"/>
  </sheetPr>
  <dimension ref="A1:AA45"/>
  <sheetViews>
    <sheetView topLeftCell="A18" workbookViewId="0">
      <selection activeCell="E9" sqref="E9:F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45017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45012</v>
      </c>
      <c r="B9" s="164"/>
      <c r="C9" s="164">
        <f>C10</f>
        <v>45013</v>
      </c>
      <c r="D9" s="164"/>
      <c r="E9" s="164">
        <f>E10</f>
        <v>45014</v>
      </c>
      <c r="F9" s="164"/>
      <c r="G9" s="164">
        <f>G10</f>
        <v>45015</v>
      </c>
      <c r="H9" s="164"/>
      <c r="I9" s="164">
        <f>I10</f>
        <v>45016</v>
      </c>
      <c r="J9" s="164"/>
      <c r="K9" s="164">
        <f>K10</f>
        <v>45017</v>
      </c>
      <c r="L9" s="164"/>
      <c r="M9" s="164"/>
      <c r="N9" s="164"/>
      <c r="O9" s="164"/>
      <c r="P9" s="164"/>
      <c r="Q9" s="164"/>
      <c r="R9" s="164"/>
      <c r="S9" s="164">
        <f>S10</f>
        <v>45018</v>
      </c>
      <c r="T9" s="164"/>
      <c r="U9" s="164"/>
      <c r="V9" s="164"/>
      <c r="W9" s="164"/>
      <c r="X9" s="164"/>
      <c r="Y9" s="164"/>
      <c r="Z9" s="165"/>
    </row>
    <row r="10" spans="1:27" s="1" customFormat="1" ht="18.5" x14ac:dyDescent="0.25">
      <c r="A10" s="95">
        <f>$A$1-(WEEKDAY($A$1,1)-(start_day-1))-IF((WEEKDAY($A$1,1)-(start_day-1))&lt;=0,7,0)+1</f>
        <v>45012</v>
      </c>
      <c r="B10" s="29"/>
      <c r="C10" s="48">
        <f>A10+1</f>
        <v>45013</v>
      </c>
      <c r="D10" s="49"/>
      <c r="E10" s="48">
        <f>C10+1</f>
        <v>45014</v>
      </c>
      <c r="F10" s="49"/>
      <c r="G10" s="48">
        <f>E10+1</f>
        <v>45015</v>
      </c>
      <c r="H10" s="49"/>
      <c r="I10" s="48">
        <f>G10+1</f>
        <v>45016</v>
      </c>
      <c r="J10" s="49"/>
      <c r="K10" s="172">
        <f>I10+1</f>
        <v>45017</v>
      </c>
      <c r="L10" s="173"/>
      <c r="M10" s="174"/>
      <c r="N10" s="174"/>
      <c r="O10" s="174"/>
      <c r="P10" s="174"/>
      <c r="Q10" s="174"/>
      <c r="R10" s="175"/>
      <c r="S10" s="176">
        <f>K10+1</f>
        <v>45018</v>
      </c>
      <c r="T10" s="177"/>
      <c r="U10" s="178"/>
      <c r="V10" s="178"/>
      <c r="W10" s="178"/>
      <c r="X10" s="178"/>
      <c r="Y10" s="178"/>
      <c r="Z10" s="349"/>
    </row>
    <row r="11" spans="1:27" s="1" customFormat="1" x14ac:dyDescent="0.25">
      <c r="A11" s="350" t="s">
        <v>1125</v>
      </c>
      <c r="B11" s="199"/>
      <c r="C11" s="169" t="s">
        <v>1123</v>
      </c>
      <c r="D11" s="170"/>
      <c r="E11" s="204" t="s">
        <v>1276</v>
      </c>
      <c r="F11" s="205"/>
      <c r="G11" s="196" t="s">
        <v>1126</v>
      </c>
      <c r="H11" s="197"/>
      <c r="I11" s="186"/>
      <c r="J11" s="188"/>
      <c r="K11" s="502" t="s">
        <v>1228</v>
      </c>
      <c r="L11" s="504"/>
      <c r="M11" s="504"/>
      <c r="N11" s="504"/>
      <c r="O11" s="504"/>
      <c r="P11" s="504"/>
      <c r="Q11" s="504"/>
      <c r="R11" s="503"/>
      <c r="S11" s="505" t="s">
        <v>1228</v>
      </c>
      <c r="T11" s="506"/>
      <c r="U11" s="506"/>
      <c r="V11" s="506"/>
      <c r="W11" s="506"/>
      <c r="X11" s="506"/>
      <c r="Y11" s="506"/>
      <c r="Z11" s="507"/>
    </row>
    <row r="12" spans="1:27" s="1" customFormat="1" x14ac:dyDescent="0.25">
      <c r="A12" s="337"/>
      <c r="B12" s="167"/>
      <c r="C12" s="169"/>
      <c r="D12" s="170"/>
      <c r="E12" s="169"/>
      <c r="F12" s="170"/>
      <c r="G12" s="196" t="s">
        <v>1307</v>
      </c>
      <c r="H12" s="197"/>
      <c r="I12" s="169"/>
      <c r="J12" s="170"/>
      <c r="K12" s="204"/>
      <c r="L12" s="325"/>
      <c r="M12" s="325"/>
      <c r="N12" s="325"/>
      <c r="O12" s="325"/>
      <c r="P12" s="325"/>
      <c r="Q12" s="325"/>
      <c r="R12" s="205"/>
      <c r="S12" s="198" t="s">
        <v>1306</v>
      </c>
      <c r="T12" s="199"/>
      <c r="U12" s="199"/>
      <c r="V12" s="199"/>
      <c r="W12" s="199"/>
      <c r="X12" s="199"/>
      <c r="Y12" s="199"/>
      <c r="Z12" s="383"/>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45019</v>
      </c>
      <c r="B16" s="29"/>
      <c r="C16" s="48">
        <f>A16+1</f>
        <v>45020</v>
      </c>
      <c r="D16" s="49"/>
      <c r="E16" s="48">
        <f>C16+1</f>
        <v>45021</v>
      </c>
      <c r="F16" s="49"/>
      <c r="G16" s="48">
        <f>E16+1</f>
        <v>45022</v>
      </c>
      <c r="H16" s="49"/>
      <c r="I16" s="48">
        <f>G16+1</f>
        <v>45023</v>
      </c>
      <c r="J16" s="49"/>
      <c r="K16" s="172">
        <f>I16+1</f>
        <v>45024</v>
      </c>
      <c r="L16" s="173"/>
      <c r="M16" s="174"/>
      <c r="N16" s="174"/>
      <c r="O16" s="174"/>
      <c r="P16" s="174"/>
      <c r="Q16" s="174"/>
      <c r="R16" s="175"/>
      <c r="S16" s="176">
        <f>K16+1</f>
        <v>45025</v>
      </c>
      <c r="T16" s="177"/>
      <c r="U16" s="178"/>
      <c r="V16" s="178"/>
      <c r="W16" s="178"/>
      <c r="X16" s="178"/>
      <c r="Y16" s="178"/>
      <c r="Z16" s="349"/>
    </row>
    <row r="17" spans="1:27" s="1" customFormat="1" x14ac:dyDescent="0.25">
      <c r="A17" s="508" t="s">
        <v>1228</v>
      </c>
      <c r="B17" s="506"/>
      <c r="C17" s="502" t="s">
        <v>1228</v>
      </c>
      <c r="D17" s="503"/>
      <c r="E17" s="502" t="s">
        <v>1228</v>
      </c>
      <c r="F17" s="503"/>
      <c r="G17" s="502" t="s">
        <v>1228</v>
      </c>
      <c r="H17" s="503"/>
      <c r="I17" s="502" t="s">
        <v>1228</v>
      </c>
      <c r="J17" s="503"/>
      <c r="K17" s="502" t="s">
        <v>1228</v>
      </c>
      <c r="L17" s="504"/>
      <c r="M17" s="504"/>
      <c r="N17" s="504"/>
      <c r="O17" s="504"/>
      <c r="P17" s="504"/>
      <c r="Q17" s="504"/>
      <c r="R17" s="503"/>
      <c r="S17" s="505" t="s">
        <v>1228</v>
      </c>
      <c r="T17" s="506"/>
      <c r="U17" s="506"/>
      <c r="V17" s="506"/>
      <c r="W17" s="506"/>
      <c r="X17" s="506"/>
      <c r="Y17" s="506"/>
      <c r="Z17" s="507"/>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248"/>
      <c r="T18" s="249"/>
      <c r="U18" s="249"/>
      <c r="V18" s="249"/>
      <c r="W18" s="249"/>
      <c r="X18" s="249"/>
      <c r="Y18" s="249"/>
      <c r="Z18" s="37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45026</v>
      </c>
      <c r="B22" s="29"/>
      <c r="C22" s="48">
        <f>A22+1</f>
        <v>45027</v>
      </c>
      <c r="D22" s="49"/>
      <c r="E22" s="48">
        <f>C22+1</f>
        <v>45028</v>
      </c>
      <c r="F22" s="49"/>
      <c r="G22" s="48">
        <f>E22+1</f>
        <v>45029</v>
      </c>
      <c r="H22" s="49"/>
      <c r="I22" s="48">
        <f>G22+1</f>
        <v>45030</v>
      </c>
      <c r="J22" s="49"/>
      <c r="K22" s="172">
        <f>I22+1</f>
        <v>45031</v>
      </c>
      <c r="L22" s="173"/>
      <c r="M22" s="174"/>
      <c r="N22" s="174"/>
      <c r="O22" s="174"/>
      <c r="P22" s="174"/>
      <c r="Q22" s="174"/>
      <c r="R22" s="175"/>
      <c r="S22" s="176">
        <f>K22+1</f>
        <v>45032</v>
      </c>
      <c r="T22" s="177"/>
      <c r="U22" s="178"/>
      <c r="V22" s="178"/>
      <c r="W22" s="178"/>
      <c r="X22" s="178"/>
      <c r="Y22" s="178"/>
      <c r="Z22" s="349"/>
    </row>
    <row r="23" spans="1:27" s="1" customFormat="1" x14ac:dyDescent="0.25">
      <c r="A23" s="374"/>
      <c r="B23" s="194"/>
      <c r="C23" s="196" t="s">
        <v>1322</v>
      </c>
      <c r="D23" s="197"/>
      <c r="E23" s="196" t="s">
        <v>1263</v>
      </c>
      <c r="F23" s="197"/>
      <c r="G23" s="186"/>
      <c r="H23" s="188"/>
      <c r="I23" s="196" t="s">
        <v>1127</v>
      </c>
      <c r="J23" s="197"/>
      <c r="K23" s="514" t="s">
        <v>1310</v>
      </c>
      <c r="L23" s="515"/>
      <c r="M23" s="515"/>
      <c r="N23" s="515"/>
      <c r="O23" s="515"/>
      <c r="P23" s="515"/>
      <c r="Q23" s="515"/>
      <c r="R23" s="516"/>
      <c r="S23" s="371" t="s">
        <v>1302</v>
      </c>
      <c r="T23" s="372"/>
      <c r="U23" s="372"/>
      <c r="V23" s="372"/>
      <c r="W23" s="372"/>
      <c r="X23" s="372"/>
      <c r="Y23" s="372"/>
      <c r="Z23" s="449"/>
    </row>
    <row r="24" spans="1:27" s="1" customFormat="1" x14ac:dyDescent="0.25">
      <c r="A24" s="337"/>
      <c r="B24" s="167"/>
      <c r="C24" s="169"/>
      <c r="D24" s="170"/>
      <c r="E24" s="517"/>
      <c r="F24" s="518"/>
      <c r="G24" s="169"/>
      <c r="H24" s="170"/>
      <c r="I24" s="169"/>
      <c r="J24" s="170"/>
      <c r="K24" s="169" t="s">
        <v>95</v>
      </c>
      <c r="L24" s="171"/>
      <c r="M24" s="171"/>
      <c r="N24" s="171"/>
      <c r="O24" s="171"/>
      <c r="P24" s="171"/>
      <c r="Q24" s="171"/>
      <c r="R24" s="170"/>
      <c r="S24" s="371" t="s">
        <v>1314</v>
      </c>
      <c r="T24" s="372"/>
      <c r="U24" s="372"/>
      <c r="V24" s="372"/>
      <c r="W24" s="372"/>
      <c r="X24" s="372"/>
      <c r="Y24" s="372"/>
      <c r="Z24" s="449"/>
    </row>
    <row r="25" spans="1:27" s="1" customFormat="1" x14ac:dyDescent="0.25">
      <c r="A25" s="337"/>
      <c r="B25" s="167"/>
      <c r="C25" s="169"/>
      <c r="D25" s="170"/>
      <c r="E25" s="169"/>
      <c r="F25" s="170"/>
      <c r="G25" s="169"/>
      <c r="H25" s="170"/>
      <c r="I25" s="169"/>
      <c r="J25" s="170"/>
      <c r="K25" s="371" t="s">
        <v>1302</v>
      </c>
      <c r="L25" s="372"/>
      <c r="M25" s="372"/>
      <c r="N25" s="372"/>
      <c r="O25" s="372"/>
      <c r="P25" s="372"/>
      <c r="Q25" s="372"/>
      <c r="R25" s="373"/>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45033</v>
      </c>
      <c r="B28" s="29"/>
      <c r="C28" s="48">
        <f>A28+1</f>
        <v>45034</v>
      </c>
      <c r="D28" s="49"/>
      <c r="E28" s="48">
        <f>C28+1</f>
        <v>45035</v>
      </c>
      <c r="F28" s="49"/>
      <c r="G28" s="48">
        <f>E28+1</f>
        <v>45036</v>
      </c>
      <c r="H28" s="49"/>
      <c r="I28" s="48">
        <f>G28+1</f>
        <v>45037</v>
      </c>
      <c r="J28" s="49"/>
      <c r="K28" s="172">
        <f>I28+1</f>
        <v>45038</v>
      </c>
      <c r="L28" s="173"/>
      <c r="M28" s="174"/>
      <c r="N28" s="174"/>
      <c r="O28" s="174"/>
      <c r="P28" s="174"/>
      <c r="Q28" s="174"/>
      <c r="R28" s="175"/>
      <c r="S28" s="176">
        <f>K28+1</f>
        <v>45039</v>
      </c>
      <c r="T28" s="177"/>
      <c r="U28" s="178"/>
      <c r="V28" s="178"/>
      <c r="W28" s="178"/>
      <c r="X28" s="178"/>
      <c r="Y28" s="178"/>
      <c r="Z28" s="349"/>
    </row>
    <row r="29" spans="1:27" s="1" customFormat="1" x14ac:dyDescent="0.25">
      <c r="A29" s="350" t="s">
        <v>684</v>
      </c>
      <c r="B29" s="199"/>
      <c r="C29" s="169"/>
      <c r="D29" s="170"/>
      <c r="E29" s="169" t="s">
        <v>1271</v>
      </c>
      <c r="F29" s="170"/>
      <c r="G29" s="169" t="s">
        <v>1294</v>
      </c>
      <c r="H29" s="170"/>
      <c r="I29" s="169" t="s">
        <v>1254</v>
      </c>
      <c r="J29" s="170"/>
      <c r="K29" s="441" t="s">
        <v>1129</v>
      </c>
      <c r="L29" s="442"/>
      <c r="M29" s="442"/>
      <c r="N29" s="442"/>
      <c r="O29" s="442"/>
      <c r="P29" s="442"/>
      <c r="Q29" s="442"/>
      <c r="R29" s="443"/>
      <c r="S29" s="441" t="s">
        <v>1129</v>
      </c>
      <c r="T29" s="442"/>
      <c r="U29" s="442"/>
      <c r="V29" s="442"/>
      <c r="W29" s="442"/>
      <c r="X29" s="442"/>
      <c r="Y29" s="442"/>
      <c r="Z29" s="443"/>
    </row>
    <row r="30" spans="1:27" s="1" customFormat="1" x14ac:dyDescent="0.25">
      <c r="A30" s="337"/>
      <c r="B30" s="167"/>
      <c r="C30" s="169"/>
      <c r="D30" s="170"/>
      <c r="E30" s="371" t="s">
        <v>1284</v>
      </c>
      <c r="F30" s="373"/>
      <c r="G30" s="169"/>
      <c r="H30" s="170"/>
      <c r="I30" s="169"/>
      <c r="J30" s="170"/>
      <c r="K30" s="169" t="s">
        <v>97</v>
      </c>
      <c r="L30" s="171"/>
      <c r="M30" s="171"/>
      <c r="N30" s="171"/>
      <c r="O30" s="171"/>
      <c r="P30" s="171"/>
      <c r="Q30" s="171"/>
      <c r="R30" s="170"/>
      <c r="S30" s="198" t="s">
        <v>91</v>
      </c>
      <c r="T30" s="199"/>
      <c r="U30" s="199"/>
      <c r="V30" s="199"/>
      <c r="W30" s="199"/>
      <c r="X30" s="199"/>
      <c r="Y30" s="199"/>
      <c r="Z30" s="383"/>
    </row>
    <row r="31" spans="1:27" s="1" customFormat="1" x14ac:dyDescent="0.25">
      <c r="A31" s="508" t="s">
        <v>1308</v>
      </c>
      <c r="B31" s="506"/>
      <c r="C31" s="502" t="s">
        <v>1308</v>
      </c>
      <c r="D31" s="503"/>
      <c r="E31" s="502" t="s">
        <v>1308</v>
      </c>
      <c r="F31" s="503"/>
      <c r="G31" s="502" t="s">
        <v>1308</v>
      </c>
      <c r="H31" s="503"/>
      <c r="I31" s="502" t="s">
        <v>1308</v>
      </c>
      <c r="J31" s="503"/>
      <c r="K31" s="502" t="s">
        <v>1308</v>
      </c>
      <c r="L31" s="504"/>
      <c r="M31" s="504"/>
      <c r="N31" s="504"/>
      <c r="O31" s="504"/>
      <c r="P31" s="504"/>
      <c r="Q31" s="504"/>
      <c r="R31" s="503"/>
      <c r="S31" s="505" t="s">
        <v>1308</v>
      </c>
      <c r="T31" s="506"/>
      <c r="U31" s="506"/>
      <c r="V31" s="506"/>
      <c r="W31" s="506"/>
      <c r="X31" s="506"/>
      <c r="Y31" s="506"/>
      <c r="Z31" s="507"/>
    </row>
    <row r="32" spans="1:27" s="1" customFormat="1" x14ac:dyDescent="0.25">
      <c r="A32" s="337"/>
      <c r="B32" s="167"/>
      <c r="C32" s="169"/>
      <c r="D32" s="170"/>
      <c r="E32" s="169" t="s">
        <v>23</v>
      </c>
      <c r="F32" s="170"/>
      <c r="G32" s="169"/>
      <c r="H32" s="170"/>
      <c r="I32" s="169"/>
      <c r="J32" s="170"/>
      <c r="K32" s="519" t="s">
        <v>1311</v>
      </c>
      <c r="L32" s="520"/>
      <c r="M32" s="520"/>
      <c r="N32" s="520"/>
      <c r="O32" s="520"/>
      <c r="P32" s="520"/>
      <c r="Q32" s="520"/>
      <c r="R32" s="521"/>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522" t="s">
        <v>1319</v>
      </c>
      <c r="L33" s="523"/>
      <c r="M33" s="523"/>
      <c r="N33" s="523"/>
      <c r="O33" s="523"/>
      <c r="P33" s="523"/>
      <c r="Q33" s="523"/>
      <c r="R33" s="524"/>
      <c r="S33" s="180"/>
      <c r="T33" s="181"/>
      <c r="U33" s="181"/>
      <c r="V33" s="181"/>
      <c r="W33" s="181"/>
      <c r="X33" s="181"/>
      <c r="Y33" s="181"/>
      <c r="Z33" s="346"/>
      <c r="AA33" s="1"/>
    </row>
    <row r="34" spans="1:27" s="1" customFormat="1" ht="18.5" x14ac:dyDescent="0.25">
      <c r="A34" s="95">
        <f>S28+1</f>
        <v>45040</v>
      </c>
      <c r="B34" s="29"/>
      <c r="C34" s="48">
        <f>A34+1</f>
        <v>45041</v>
      </c>
      <c r="D34" s="49"/>
      <c r="E34" s="48">
        <f>C34+1</f>
        <v>45042</v>
      </c>
      <c r="F34" s="49"/>
      <c r="G34" s="48">
        <f>E34+1</f>
        <v>45043</v>
      </c>
      <c r="H34" s="49"/>
      <c r="I34" s="48">
        <f>G34+1</f>
        <v>45044</v>
      </c>
      <c r="J34" s="49"/>
      <c r="K34" s="172">
        <f>I34+1</f>
        <v>45045</v>
      </c>
      <c r="L34" s="173"/>
      <c r="M34" s="174"/>
      <c r="N34" s="174"/>
      <c r="O34" s="174"/>
      <c r="P34" s="174"/>
      <c r="Q34" s="174"/>
      <c r="R34" s="175"/>
      <c r="S34" s="176">
        <f>K34+1</f>
        <v>45046</v>
      </c>
      <c r="T34" s="177"/>
      <c r="U34" s="178"/>
      <c r="V34" s="178"/>
      <c r="W34" s="178"/>
      <c r="X34" s="178"/>
      <c r="Y34" s="178"/>
      <c r="Z34" s="349"/>
    </row>
    <row r="35" spans="1:27" s="1" customFormat="1" x14ac:dyDescent="0.25">
      <c r="A35" s="350" t="s">
        <v>1255</v>
      </c>
      <c r="B35" s="199"/>
      <c r="C35" s="196" t="s">
        <v>1130</v>
      </c>
      <c r="D35" s="197"/>
      <c r="E35" s="169" t="s">
        <v>1131</v>
      </c>
      <c r="F35" s="170"/>
      <c r="G35" s="169"/>
      <c r="H35" s="170"/>
      <c r="I35" s="169" t="s">
        <v>35</v>
      </c>
      <c r="J35" s="170"/>
      <c r="K35" s="196" t="s">
        <v>1134</v>
      </c>
      <c r="L35" s="200"/>
      <c r="M35" s="200"/>
      <c r="N35" s="200"/>
      <c r="O35" s="200"/>
      <c r="P35" s="200"/>
      <c r="Q35" s="200"/>
      <c r="R35" s="197"/>
      <c r="S35" s="193"/>
      <c r="T35" s="194"/>
      <c r="U35" s="194"/>
      <c r="V35" s="194"/>
      <c r="W35" s="194"/>
      <c r="X35" s="194"/>
      <c r="Y35" s="194"/>
      <c r="Z35" s="389"/>
    </row>
    <row r="36" spans="1:27" s="1" customFormat="1" x14ac:dyDescent="0.25">
      <c r="A36" s="337"/>
      <c r="B36" s="167"/>
      <c r="C36" s="196" t="s">
        <v>1323</v>
      </c>
      <c r="D36" s="197"/>
      <c r="E36" s="169" t="s">
        <v>1132</v>
      </c>
      <c r="F36" s="170"/>
      <c r="G36" s="169"/>
      <c r="H36" s="170"/>
      <c r="I36" s="196" t="s">
        <v>1133</v>
      </c>
      <c r="J36" s="197"/>
      <c r="K36" s="169" t="s">
        <v>1259</v>
      </c>
      <c r="L36" s="171"/>
      <c r="M36" s="171"/>
      <c r="N36" s="171"/>
      <c r="O36" s="171"/>
      <c r="P36" s="171"/>
      <c r="Q36" s="171"/>
      <c r="R36" s="170"/>
      <c r="S36" s="193"/>
      <c r="T36" s="194"/>
      <c r="U36" s="194"/>
      <c r="V36" s="194"/>
      <c r="W36" s="194"/>
      <c r="X36" s="194"/>
      <c r="Y36" s="194"/>
      <c r="Z36" s="389"/>
    </row>
    <row r="37" spans="1:27" s="1" customFormat="1" x14ac:dyDescent="0.25">
      <c r="A37" s="337"/>
      <c r="B37" s="167"/>
      <c r="C37" s="169"/>
      <c r="D37" s="170"/>
      <c r="E37" s="169"/>
      <c r="F37" s="170"/>
      <c r="G37" s="169"/>
      <c r="H37" s="170"/>
      <c r="I37" s="169" t="s">
        <v>1295</v>
      </c>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371" t="s">
        <v>1298</v>
      </c>
      <c r="J38" s="373"/>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45047</v>
      </c>
      <c r="B40" s="29"/>
      <c r="C40" s="48">
        <f>A40+1</f>
        <v>45048</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25" t="s">
        <v>1135</v>
      </c>
      <c r="B41" s="526"/>
      <c r="C41" s="169" t="s">
        <v>827</v>
      </c>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508" t="s">
        <v>1229</v>
      </c>
      <c r="B42" s="506"/>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179" priority="3">
      <formula>MONTH(A10)&lt;&gt;MONTH($A$1)</formula>
    </cfRule>
    <cfRule type="expression" dxfId="178" priority="4">
      <formula>OR(WEEKDAY(A10,1)=1,WEEKDAY(A10,1)=7)</formula>
    </cfRule>
  </conditionalFormatting>
  <conditionalFormatting sqref="I10 I16 I22 I28 I34">
    <cfRule type="expression" dxfId="177" priority="1">
      <formula>MONTH(I10)&lt;&gt;MONTH($A$1)</formula>
    </cfRule>
    <cfRule type="expression" dxfId="176" priority="2">
      <formula>OR(WEEKDAY(I10,1)=1,WEEKDAY(I10,1)=7)</formula>
    </cfRule>
  </conditionalFormatting>
  <hyperlinks>
    <hyperlink ref="K45" r:id="rId1" xr:uid="{C5D65015-3888-4C16-9FAD-C5240A280E09}"/>
    <hyperlink ref="K44:Z44" r:id="rId2" display="Calendar Templates by Vertex42" xr:uid="{F11F82F0-B6C5-4749-B7F0-49F0A71C6ABF}"/>
    <hyperlink ref="K45:Z45" r:id="rId3" display="https://www.vertex42.com/calendars/" xr:uid="{296DB436-E43E-48DD-8DAA-260E779C3F95}"/>
  </hyperlinks>
  <pageMargins left="0.70866141732283472" right="0.70866141732283472" top="0.74803149606299213" bottom="0.74803149606299213" header="0.31496062992125984" footer="0.31496062992125984"/>
  <pageSetup paperSize="9" scale="83" orientation="landscap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A3F5-FE9D-4E9E-A1A6-80887EABD1D8}">
  <sheetPr>
    <pageSetUpPr fitToPage="1"/>
  </sheetPr>
  <dimension ref="A1:Z47"/>
  <sheetViews>
    <sheetView zoomScale="98" zoomScaleNormal="98" workbookViewId="0">
      <selection activeCell="S37" sqref="S37:Z38"/>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6" s="3" customFormat="1" ht="15" customHeight="1" x14ac:dyDescent="0.2">
      <c r="A1" s="161">
        <v>43952</v>
      </c>
      <c r="B1" s="161"/>
      <c r="C1" s="161"/>
      <c r="D1" s="161"/>
      <c r="E1" s="161"/>
      <c r="F1" s="161"/>
      <c r="G1" s="161"/>
      <c r="H1" s="161"/>
      <c r="I1" s="58"/>
      <c r="J1" s="58"/>
      <c r="K1" s="162">
        <f>DATE(YEAR(A1),MONTH(A1)-1,1)</f>
        <v>43922</v>
      </c>
      <c r="L1" s="162"/>
      <c r="M1" s="162"/>
      <c r="N1" s="162"/>
      <c r="O1" s="162"/>
      <c r="P1" s="162"/>
      <c r="Q1" s="162"/>
      <c r="S1" s="162">
        <f>DATE(YEAR(A1),MONTH(A1)+1,1)</f>
        <v>43983</v>
      </c>
      <c r="T1" s="162"/>
      <c r="U1" s="162"/>
      <c r="V1" s="162"/>
      <c r="W1" s="162"/>
      <c r="X1" s="162"/>
      <c r="Y1" s="162"/>
    </row>
    <row r="2" spans="1:26" s="3" customFormat="1" ht="11.25" customHeight="1" x14ac:dyDescent="0.3">
      <c r="A2" s="161"/>
      <c r="B2" s="161"/>
      <c r="C2" s="161"/>
      <c r="D2" s="161"/>
      <c r="E2" s="161"/>
      <c r="F2" s="161"/>
      <c r="G2" s="161"/>
      <c r="H2" s="161"/>
      <c r="I2" s="58"/>
      <c r="J2" s="58"/>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row>
    <row r="3" spans="1:26" s="4" customFormat="1" ht="9" customHeight="1" x14ac:dyDescent="0.2">
      <c r="A3" s="161"/>
      <c r="B3" s="161"/>
      <c r="C3" s="161"/>
      <c r="D3" s="161"/>
      <c r="E3" s="161"/>
      <c r="F3" s="161"/>
      <c r="G3" s="161"/>
      <c r="H3" s="161"/>
      <c r="I3" s="58"/>
      <c r="J3" s="58"/>
      <c r="K3" s="36" t="str">
        <f t="shared" ref="K3:Q8" si="0">IF(MONTH($K$1)&lt;&gt;MONTH($K$1-(WEEKDAY($K$1,1)-(start_day-1))-IF((WEEKDAY($K$1,1)-(start_day-1))&lt;=0,7,0)+(ROW(K3)-ROW($K$3))*7+(COLUMN(K3)-COLUMN($K$3)+1)),"",$K$1-(WEEKDAY($K$1,1)-(start_day-1))-IF((WEEKDAY($K$1,1)-(start_day-1))&lt;=0,7,0)+(ROW(K3)-ROW($K$3))*7+(COLUMN(K3)-COLUMN($K$3)+1))</f>
        <v/>
      </c>
      <c r="L3" s="36" t="str">
        <f t="shared" si="0"/>
        <v/>
      </c>
      <c r="M3" s="36">
        <f t="shared" si="0"/>
        <v>43922</v>
      </c>
      <c r="N3" s="36">
        <f t="shared" si="0"/>
        <v>43923</v>
      </c>
      <c r="O3" s="36">
        <f t="shared" si="0"/>
        <v>43924</v>
      </c>
      <c r="P3" s="36">
        <f t="shared" si="0"/>
        <v>43925</v>
      </c>
      <c r="Q3" s="36">
        <f t="shared" si="0"/>
        <v>43926</v>
      </c>
      <c r="R3" s="3"/>
      <c r="S3" s="36">
        <f t="shared" ref="S3:Y8" si="1">IF(MONTH($S$1)&lt;&gt;MONTH($S$1-(WEEKDAY($S$1,1)-(start_day-1))-IF((WEEKDAY($S$1,1)-(start_day-1))&lt;=0,7,0)+(ROW(S3)-ROW($S$3))*7+(COLUMN(S3)-COLUMN($S$3)+1)),"",$S$1-(WEEKDAY($S$1,1)-(start_day-1))-IF((WEEKDAY($S$1,1)-(start_day-1))&lt;=0,7,0)+(ROW(S3)-ROW($S$3))*7+(COLUMN(S3)-COLUMN($S$3)+1))</f>
        <v>43983</v>
      </c>
      <c r="T3" s="36">
        <f t="shared" si="1"/>
        <v>43984</v>
      </c>
      <c r="U3" s="36">
        <f t="shared" si="1"/>
        <v>43985</v>
      </c>
      <c r="V3" s="36">
        <f t="shared" si="1"/>
        <v>43986</v>
      </c>
      <c r="W3" s="36">
        <f t="shared" si="1"/>
        <v>43987</v>
      </c>
      <c r="X3" s="36">
        <f t="shared" si="1"/>
        <v>43988</v>
      </c>
      <c r="Y3" s="36">
        <f t="shared" si="1"/>
        <v>43989</v>
      </c>
    </row>
    <row r="4" spans="1:26" s="4" customFormat="1" ht="9" customHeight="1" x14ac:dyDescent="0.2">
      <c r="A4" s="161"/>
      <c r="B4" s="161"/>
      <c r="C4" s="161"/>
      <c r="D4" s="161"/>
      <c r="E4" s="161"/>
      <c r="F4" s="161"/>
      <c r="G4" s="161"/>
      <c r="H4" s="161"/>
      <c r="I4" s="58"/>
      <c r="J4" s="58"/>
      <c r="K4" s="36">
        <f t="shared" si="0"/>
        <v>43927</v>
      </c>
      <c r="L4" s="36">
        <f t="shared" si="0"/>
        <v>43928</v>
      </c>
      <c r="M4" s="36">
        <f t="shared" si="0"/>
        <v>43929</v>
      </c>
      <c r="N4" s="36">
        <f t="shared" si="0"/>
        <v>43930</v>
      </c>
      <c r="O4" s="36">
        <f t="shared" si="0"/>
        <v>43931</v>
      </c>
      <c r="P4" s="36">
        <f t="shared" si="0"/>
        <v>43932</v>
      </c>
      <c r="Q4" s="36">
        <f t="shared" si="0"/>
        <v>43933</v>
      </c>
      <c r="R4" s="3"/>
      <c r="S4" s="36">
        <f t="shared" si="1"/>
        <v>43990</v>
      </c>
      <c r="T4" s="36">
        <f t="shared" si="1"/>
        <v>43991</v>
      </c>
      <c r="U4" s="36">
        <f t="shared" si="1"/>
        <v>43992</v>
      </c>
      <c r="V4" s="36">
        <f t="shared" si="1"/>
        <v>43993</v>
      </c>
      <c r="W4" s="36">
        <f t="shared" si="1"/>
        <v>43994</v>
      </c>
      <c r="X4" s="36">
        <f t="shared" si="1"/>
        <v>43995</v>
      </c>
      <c r="Y4" s="36">
        <f t="shared" si="1"/>
        <v>43996</v>
      </c>
    </row>
    <row r="5" spans="1:26" s="4" customFormat="1" ht="9" customHeight="1" x14ac:dyDescent="0.2">
      <c r="A5" s="161"/>
      <c r="B5" s="161"/>
      <c r="C5" s="161"/>
      <c r="D5" s="161"/>
      <c r="E5" s="161"/>
      <c r="F5" s="161"/>
      <c r="G5" s="161"/>
      <c r="H5" s="161"/>
      <c r="I5" s="58"/>
      <c r="J5" s="58"/>
      <c r="K5" s="36">
        <f t="shared" si="0"/>
        <v>43934</v>
      </c>
      <c r="L5" s="36">
        <f t="shared" si="0"/>
        <v>43935</v>
      </c>
      <c r="M5" s="36">
        <f t="shared" si="0"/>
        <v>43936</v>
      </c>
      <c r="N5" s="36">
        <f t="shared" si="0"/>
        <v>43937</v>
      </c>
      <c r="O5" s="36">
        <f t="shared" si="0"/>
        <v>43938</v>
      </c>
      <c r="P5" s="36">
        <f t="shared" si="0"/>
        <v>43939</v>
      </c>
      <c r="Q5" s="36">
        <f t="shared" si="0"/>
        <v>43940</v>
      </c>
      <c r="R5" s="3"/>
      <c r="S5" s="36">
        <f t="shared" si="1"/>
        <v>43997</v>
      </c>
      <c r="T5" s="36">
        <f t="shared" si="1"/>
        <v>43998</v>
      </c>
      <c r="U5" s="36">
        <f t="shared" si="1"/>
        <v>43999</v>
      </c>
      <c r="V5" s="36">
        <f t="shared" si="1"/>
        <v>44000</v>
      </c>
      <c r="W5" s="36">
        <f t="shared" si="1"/>
        <v>44001</v>
      </c>
      <c r="X5" s="36">
        <f t="shared" si="1"/>
        <v>44002</v>
      </c>
      <c r="Y5" s="36">
        <f t="shared" si="1"/>
        <v>44003</v>
      </c>
    </row>
    <row r="6" spans="1:26" s="4" customFormat="1" ht="9" customHeight="1" x14ac:dyDescent="0.2">
      <c r="A6" s="161"/>
      <c r="B6" s="161"/>
      <c r="C6" s="161"/>
      <c r="D6" s="161"/>
      <c r="E6" s="161"/>
      <c r="F6" s="161"/>
      <c r="G6" s="161"/>
      <c r="H6" s="161"/>
      <c r="I6" s="58"/>
      <c r="J6" s="58"/>
      <c r="K6" s="36">
        <f t="shared" si="0"/>
        <v>43941</v>
      </c>
      <c r="L6" s="36">
        <f t="shared" si="0"/>
        <v>43942</v>
      </c>
      <c r="M6" s="36">
        <f t="shared" si="0"/>
        <v>43943</v>
      </c>
      <c r="N6" s="36">
        <f t="shared" si="0"/>
        <v>43944</v>
      </c>
      <c r="O6" s="36">
        <f t="shared" si="0"/>
        <v>43945</v>
      </c>
      <c r="P6" s="36">
        <f t="shared" si="0"/>
        <v>43946</v>
      </c>
      <c r="Q6" s="36">
        <f t="shared" si="0"/>
        <v>43947</v>
      </c>
      <c r="R6" s="3"/>
      <c r="S6" s="36">
        <f t="shared" si="1"/>
        <v>44004</v>
      </c>
      <c r="T6" s="36">
        <f t="shared" si="1"/>
        <v>44005</v>
      </c>
      <c r="U6" s="36">
        <f t="shared" si="1"/>
        <v>44006</v>
      </c>
      <c r="V6" s="36">
        <f t="shared" si="1"/>
        <v>44007</v>
      </c>
      <c r="W6" s="36">
        <f t="shared" si="1"/>
        <v>44008</v>
      </c>
      <c r="X6" s="36">
        <f t="shared" si="1"/>
        <v>44009</v>
      </c>
      <c r="Y6" s="36">
        <f t="shared" si="1"/>
        <v>44010</v>
      </c>
    </row>
    <row r="7" spans="1:26" s="4" customFormat="1" ht="9" customHeight="1" x14ac:dyDescent="0.2">
      <c r="A7" s="161"/>
      <c r="B7" s="161"/>
      <c r="C7" s="161"/>
      <c r="D7" s="161"/>
      <c r="E7" s="161"/>
      <c r="F7" s="161"/>
      <c r="G7" s="161"/>
      <c r="H7" s="161"/>
      <c r="I7" s="58"/>
      <c r="J7" s="58"/>
      <c r="K7" s="36">
        <f t="shared" si="0"/>
        <v>43948</v>
      </c>
      <c r="L7" s="36">
        <f t="shared" si="0"/>
        <v>43949</v>
      </c>
      <c r="M7" s="36">
        <f t="shared" si="0"/>
        <v>43950</v>
      </c>
      <c r="N7" s="36">
        <f t="shared" si="0"/>
        <v>43951</v>
      </c>
      <c r="O7" s="36" t="str">
        <f t="shared" si="0"/>
        <v/>
      </c>
      <c r="P7" s="36" t="str">
        <f t="shared" si="0"/>
        <v/>
      </c>
      <c r="Q7" s="36" t="str">
        <f t="shared" si="0"/>
        <v/>
      </c>
      <c r="R7" s="3"/>
      <c r="S7" s="36">
        <f t="shared" si="1"/>
        <v>44011</v>
      </c>
      <c r="T7" s="36">
        <f t="shared" si="1"/>
        <v>44012</v>
      </c>
      <c r="U7" s="36" t="str">
        <f t="shared" si="1"/>
        <v/>
      </c>
      <c r="V7" s="36" t="str">
        <f t="shared" si="1"/>
        <v/>
      </c>
      <c r="W7" s="36" t="str">
        <f t="shared" si="1"/>
        <v/>
      </c>
      <c r="X7" s="36" t="str">
        <f t="shared" si="1"/>
        <v/>
      </c>
      <c r="Y7" s="36" t="str">
        <f t="shared" si="1"/>
        <v/>
      </c>
    </row>
    <row r="8" spans="1:26" s="5" customFormat="1" ht="9" customHeight="1" x14ac:dyDescent="0.25">
      <c r="A8" s="56"/>
      <c r="B8" s="56"/>
      <c r="C8" s="56"/>
      <c r="D8" s="56"/>
      <c r="E8" s="56"/>
      <c r="F8" s="56"/>
      <c r="G8" s="56"/>
      <c r="H8" s="56"/>
      <c r="I8" s="57"/>
      <c r="J8" s="57"/>
      <c r="K8" s="59" t="str">
        <f t="shared" si="0"/>
        <v/>
      </c>
      <c r="L8" s="59" t="str">
        <f t="shared" si="0"/>
        <v/>
      </c>
      <c r="M8" s="59" t="str">
        <f t="shared" si="0"/>
        <v/>
      </c>
      <c r="N8" s="59" t="str">
        <f t="shared" si="0"/>
        <v/>
      </c>
      <c r="O8" s="59" t="str">
        <f t="shared" si="0"/>
        <v/>
      </c>
      <c r="P8" s="59" t="str">
        <f t="shared" si="0"/>
        <v/>
      </c>
      <c r="Q8" s="59" t="str">
        <f t="shared" si="0"/>
        <v/>
      </c>
      <c r="R8" s="60"/>
      <c r="S8" s="59" t="str">
        <f t="shared" si="1"/>
        <v/>
      </c>
      <c r="T8" s="59" t="str">
        <f t="shared" si="1"/>
        <v/>
      </c>
      <c r="U8" s="59" t="str">
        <f t="shared" si="1"/>
        <v/>
      </c>
      <c r="V8" s="59" t="str">
        <f t="shared" si="1"/>
        <v/>
      </c>
      <c r="W8" s="59" t="str">
        <f t="shared" si="1"/>
        <v/>
      </c>
      <c r="X8" s="59" t="str">
        <f t="shared" si="1"/>
        <v/>
      </c>
      <c r="Y8" s="59" t="str">
        <f t="shared" si="1"/>
        <v/>
      </c>
      <c r="Z8" s="61"/>
    </row>
    <row r="9" spans="1:26" s="1" customFormat="1" ht="21" customHeight="1" x14ac:dyDescent="0.25">
      <c r="A9" s="163">
        <f>A10</f>
        <v>43948</v>
      </c>
      <c r="B9" s="164"/>
      <c r="C9" s="164">
        <f>C10</f>
        <v>43949</v>
      </c>
      <c r="D9" s="164"/>
      <c r="E9" s="164">
        <f>E10</f>
        <v>43950</v>
      </c>
      <c r="F9" s="164"/>
      <c r="G9" s="164">
        <f>G10</f>
        <v>43951</v>
      </c>
      <c r="H9" s="164"/>
      <c r="I9" s="164">
        <f>I10</f>
        <v>43952</v>
      </c>
      <c r="J9" s="164"/>
      <c r="K9" s="164">
        <f>K10</f>
        <v>43953</v>
      </c>
      <c r="L9" s="164"/>
      <c r="M9" s="164"/>
      <c r="N9" s="164"/>
      <c r="O9" s="164"/>
      <c r="P9" s="164"/>
      <c r="Q9" s="164"/>
      <c r="R9" s="164"/>
      <c r="S9" s="164">
        <f>S10</f>
        <v>43954</v>
      </c>
      <c r="T9" s="164"/>
      <c r="U9" s="164"/>
      <c r="V9" s="164"/>
      <c r="W9" s="164"/>
      <c r="X9" s="164"/>
      <c r="Y9" s="164"/>
      <c r="Z9" s="165"/>
    </row>
    <row r="10" spans="1:26" s="1" customFormat="1" ht="18.5" x14ac:dyDescent="0.25">
      <c r="A10" s="28">
        <f>$A$1-(WEEKDAY($A$1,1)-(start_day-1))-IF((WEEKDAY($A$1,1)-(start_day-1))&lt;=0,7,0)+1</f>
        <v>43948</v>
      </c>
      <c r="B10" s="29"/>
      <c r="C10" s="48">
        <f>A10+1</f>
        <v>43949</v>
      </c>
      <c r="D10" s="49"/>
      <c r="E10" s="48">
        <f>C10+1</f>
        <v>43950</v>
      </c>
      <c r="F10" s="49"/>
      <c r="G10" s="48">
        <f>E10+1</f>
        <v>43951</v>
      </c>
      <c r="H10" s="49"/>
      <c r="I10" s="48">
        <f>G10+1</f>
        <v>43952</v>
      </c>
      <c r="J10" s="49"/>
      <c r="K10" s="172">
        <f>I10+1</f>
        <v>43953</v>
      </c>
      <c r="L10" s="173"/>
      <c r="M10" s="174"/>
      <c r="N10" s="174"/>
      <c r="O10" s="174"/>
      <c r="P10" s="174"/>
      <c r="Q10" s="174"/>
      <c r="R10" s="175"/>
      <c r="S10" s="176">
        <f>K10+1</f>
        <v>43954</v>
      </c>
      <c r="T10" s="177"/>
      <c r="U10" s="178"/>
      <c r="V10" s="178"/>
      <c r="W10" s="178"/>
      <c r="X10" s="178"/>
      <c r="Y10" s="178"/>
      <c r="Z10" s="179"/>
    </row>
    <row r="11" spans="1:26" s="1" customFormat="1" x14ac:dyDescent="0.25">
      <c r="A11" s="166"/>
      <c r="B11" s="167"/>
      <c r="C11" s="169"/>
      <c r="D11" s="170"/>
      <c r="E11" s="169"/>
      <c r="F11" s="170"/>
      <c r="G11" s="169"/>
      <c r="H11" s="170"/>
      <c r="I11" s="196"/>
      <c r="J11" s="197"/>
      <c r="K11" s="169"/>
      <c r="L11" s="171"/>
      <c r="M11" s="171"/>
      <c r="N11" s="171"/>
      <c r="O11" s="171"/>
      <c r="P11" s="171"/>
      <c r="Q11" s="171"/>
      <c r="R11" s="170"/>
      <c r="S11" s="166"/>
      <c r="T11" s="167"/>
      <c r="U11" s="167"/>
      <c r="V11" s="167"/>
      <c r="W11" s="167"/>
      <c r="X11" s="167"/>
      <c r="Y11" s="167"/>
      <c r="Z11" s="168"/>
    </row>
    <row r="12" spans="1:26" s="1" customFormat="1" x14ac:dyDescent="0.25">
      <c r="A12" s="166"/>
      <c r="B12" s="167"/>
      <c r="C12" s="169"/>
      <c r="D12" s="170"/>
      <c r="E12" s="169"/>
      <c r="F12" s="170"/>
      <c r="G12" s="169"/>
      <c r="H12" s="170"/>
      <c r="I12" s="196"/>
      <c r="J12" s="197"/>
      <c r="K12" s="169"/>
      <c r="L12" s="171"/>
      <c r="M12" s="171"/>
      <c r="N12" s="171"/>
      <c r="O12" s="171"/>
      <c r="P12" s="171"/>
      <c r="Q12" s="171"/>
      <c r="R12" s="170"/>
      <c r="S12" s="166"/>
      <c r="T12" s="167"/>
      <c r="U12" s="167"/>
      <c r="V12" s="167"/>
      <c r="W12" s="167"/>
      <c r="X12" s="167"/>
      <c r="Y12" s="167"/>
      <c r="Z12" s="168"/>
    </row>
    <row r="13" spans="1:26" s="1" customFormat="1" x14ac:dyDescent="0.25">
      <c r="A13" s="166"/>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168"/>
    </row>
    <row r="14" spans="1:26" s="1" customFormat="1" x14ac:dyDescent="0.25">
      <c r="A14" s="166"/>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168"/>
    </row>
    <row r="15" spans="1:26" s="2" customFormat="1" ht="13.25" customHeight="1" x14ac:dyDescent="0.25">
      <c r="A15" s="180"/>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182"/>
    </row>
    <row r="16" spans="1:26" s="1" customFormat="1" ht="18.5" x14ac:dyDescent="0.25">
      <c r="A16" s="28">
        <f>S10+1</f>
        <v>43955</v>
      </c>
      <c r="B16" s="29"/>
      <c r="C16" s="48">
        <f>A16+1</f>
        <v>43956</v>
      </c>
      <c r="D16" s="49"/>
      <c r="E16" s="48">
        <f>C16+1</f>
        <v>43957</v>
      </c>
      <c r="F16" s="49"/>
      <c r="G16" s="48">
        <f>E16+1</f>
        <v>43958</v>
      </c>
      <c r="H16" s="49"/>
      <c r="I16" s="48">
        <f>G16+1</f>
        <v>43959</v>
      </c>
      <c r="J16" s="49"/>
      <c r="K16" s="172">
        <f>I16+1</f>
        <v>43960</v>
      </c>
      <c r="L16" s="173"/>
      <c r="M16" s="174"/>
      <c r="N16" s="174"/>
      <c r="O16" s="174"/>
      <c r="P16" s="174"/>
      <c r="Q16" s="174"/>
      <c r="R16" s="175"/>
      <c r="S16" s="176">
        <f>K16+1</f>
        <v>43961</v>
      </c>
      <c r="T16" s="177"/>
      <c r="U16" s="178"/>
      <c r="V16" s="178"/>
      <c r="W16" s="178"/>
      <c r="X16" s="178"/>
      <c r="Y16" s="178"/>
      <c r="Z16" s="179"/>
    </row>
    <row r="17" spans="1:26" s="1" customFormat="1" x14ac:dyDescent="0.25">
      <c r="A17" s="166"/>
      <c r="B17" s="167"/>
      <c r="C17" s="169"/>
      <c r="D17" s="170"/>
      <c r="E17" s="169"/>
      <c r="F17" s="170"/>
      <c r="G17" s="169"/>
      <c r="H17" s="170"/>
      <c r="I17" s="196"/>
      <c r="J17" s="197"/>
      <c r="K17" s="196"/>
      <c r="L17" s="200"/>
      <c r="M17" s="200"/>
      <c r="N17" s="200"/>
      <c r="O17" s="200"/>
      <c r="P17" s="200"/>
      <c r="Q17" s="200"/>
      <c r="R17" s="197"/>
      <c r="S17" s="201"/>
      <c r="T17" s="202"/>
      <c r="U17" s="202"/>
      <c r="V17" s="202"/>
      <c r="W17" s="202"/>
      <c r="X17" s="202"/>
      <c r="Y17" s="202"/>
      <c r="Z17" s="203"/>
    </row>
    <row r="18" spans="1:26" s="1" customFormat="1" x14ac:dyDescent="0.25">
      <c r="A18" s="193"/>
      <c r="B18" s="194"/>
      <c r="C18" s="169"/>
      <c r="D18" s="170"/>
      <c r="E18" s="169"/>
      <c r="F18" s="170"/>
      <c r="G18" s="169"/>
      <c r="H18" s="170"/>
      <c r="I18" s="196"/>
      <c r="J18" s="197"/>
      <c r="K18" s="169"/>
      <c r="L18" s="171"/>
      <c r="M18" s="171"/>
      <c r="N18" s="171"/>
      <c r="O18" s="171"/>
      <c r="P18" s="171"/>
      <c r="Q18" s="171"/>
      <c r="R18" s="170"/>
      <c r="S18" s="166"/>
      <c r="T18" s="167"/>
      <c r="U18" s="167"/>
      <c r="V18" s="167"/>
      <c r="W18" s="167"/>
      <c r="X18" s="167"/>
      <c r="Y18" s="167"/>
      <c r="Z18" s="168"/>
    </row>
    <row r="19" spans="1:26" s="1" customFormat="1" x14ac:dyDescent="0.25">
      <c r="A19" s="166"/>
      <c r="B19" s="167"/>
      <c r="C19" s="169"/>
      <c r="D19" s="170"/>
      <c r="E19" s="169"/>
      <c r="F19" s="170"/>
      <c r="G19" s="169"/>
      <c r="H19" s="170"/>
      <c r="I19" s="169"/>
      <c r="J19" s="170"/>
      <c r="K19" s="196"/>
      <c r="L19" s="200"/>
      <c r="M19" s="200"/>
      <c r="N19" s="200"/>
      <c r="O19" s="200"/>
      <c r="P19" s="200"/>
      <c r="Q19" s="200"/>
      <c r="R19" s="197"/>
      <c r="S19" s="166"/>
      <c r="T19" s="167"/>
      <c r="U19" s="167"/>
      <c r="V19" s="167"/>
      <c r="W19" s="167"/>
      <c r="X19" s="167"/>
      <c r="Y19" s="167"/>
      <c r="Z19" s="168"/>
    </row>
    <row r="20" spans="1:26" s="1" customFormat="1" x14ac:dyDescent="0.25">
      <c r="A20" s="166"/>
      <c r="B20" s="167"/>
      <c r="C20" s="169"/>
      <c r="D20" s="170"/>
      <c r="E20" s="186"/>
      <c r="F20" s="188"/>
      <c r="G20" s="169"/>
      <c r="H20" s="170"/>
      <c r="I20" s="169"/>
      <c r="J20" s="170"/>
      <c r="K20" s="186"/>
      <c r="L20" s="187"/>
      <c r="M20" s="187"/>
      <c r="N20" s="187"/>
      <c r="O20" s="187"/>
      <c r="P20" s="187"/>
      <c r="Q20" s="187"/>
      <c r="R20" s="188"/>
      <c r="S20" s="166"/>
      <c r="T20" s="167"/>
      <c r="U20" s="167"/>
      <c r="V20" s="167"/>
      <c r="W20" s="167"/>
      <c r="X20" s="167"/>
      <c r="Y20" s="167"/>
      <c r="Z20" s="168"/>
    </row>
    <row r="21" spans="1:26" s="1" customFormat="1" x14ac:dyDescent="0.25">
      <c r="A21" s="45"/>
      <c r="B21" s="46"/>
      <c r="C21" s="50"/>
      <c r="D21" s="51"/>
      <c r="E21" s="186"/>
      <c r="F21" s="188"/>
      <c r="G21" s="50"/>
      <c r="H21" s="51"/>
      <c r="I21" s="50"/>
      <c r="J21" s="51"/>
      <c r="K21" s="69"/>
      <c r="L21" s="71"/>
      <c r="M21" s="71"/>
      <c r="N21" s="71"/>
      <c r="O21" s="71"/>
      <c r="P21" s="71"/>
      <c r="Q21" s="71"/>
      <c r="R21" s="70"/>
      <c r="S21" s="45"/>
      <c r="T21" s="46"/>
      <c r="U21" s="46"/>
      <c r="V21" s="46"/>
      <c r="W21" s="46"/>
      <c r="X21" s="46"/>
      <c r="Y21" s="46"/>
      <c r="Z21" s="47"/>
    </row>
    <row r="22" spans="1:26" s="2" customFormat="1" ht="13.25" customHeight="1" x14ac:dyDescent="0.25">
      <c r="A22" s="180"/>
      <c r="B22" s="181"/>
      <c r="C22" s="183"/>
      <c r="D22" s="184"/>
      <c r="E22" s="206"/>
      <c r="F22" s="207"/>
      <c r="G22" s="183"/>
      <c r="H22" s="184"/>
      <c r="I22" s="183"/>
      <c r="J22" s="184"/>
      <c r="K22" s="183"/>
      <c r="L22" s="185"/>
      <c r="M22" s="185"/>
      <c r="N22" s="185"/>
      <c r="O22" s="185"/>
      <c r="P22" s="185"/>
      <c r="Q22" s="185"/>
      <c r="R22" s="184"/>
      <c r="S22" s="180"/>
      <c r="T22" s="181"/>
      <c r="U22" s="181"/>
      <c r="V22" s="181"/>
      <c r="W22" s="181"/>
      <c r="X22" s="181"/>
      <c r="Y22" s="181"/>
      <c r="Z22" s="182"/>
    </row>
    <row r="23" spans="1:26" s="1" customFormat="1" ht="18.5" x14ac:dyDescent="0.25">
      <c r="A23" s="28">
        <f>S16+1</f>
        <v>43962</v>
      </c>
      <c r="B23" s="29"/>
      <c r="C23" s="48">
        <f>A23+1</f>
        <v>43963</v>
      </c>
      <c r="D23" s="49"/>
      <c r="E23" s="48">
        <f>C23+1</f>
        <v>43964</v>
      </c>
      <c r="F23" s="49"/>
      <c r="G23" s="48">
        <f>E23+1</f>
        <v>43965</v>
      </c>
      <c r="H23" s="49"/>
      <c r="I23" s="48">
        <f>G23+1</f>
        <v>43966</v>
      </c>
      <c r="J23" s="49"/>
      <c r="K23" s="172">
        <f>I23+1</f>
        <v>43967</v>
      </c>
      <c r="L23" s="173"/>
      <c r="M23" s="174"/>
      <c r="N23" s="174"/>
      <c r="O23" s="174"/>
      <c r="P23" s="174"/>
      <c r="Q23" s="174"/>
      <c r="R23" s="175"/>
      <c r="S23" s="176">
        <f>K23+1</f>
        <v>43968</v>
      </c>
      <c r="T23" s="177"/>
      <c r="U23" s="178"/>
      <c r="V23" s="178"/>
      <c r="W23" s="178"/>
      <c r="X23" s="178"/>
      <c r="Y23" s="178"/>
      <c r="Z23" s="179"/>
    </row>
    <row r="24" spans="1:26" s="1" customFormat="1" x14ac:dyDescent="0.25">
      <c r="A24" s="198"/>
      <c r="B24" s="199"/>
      <c r="C24" s="169"/>
      <c r="D24" s="170"/>
      <c r="E24" s="196"/>
      <c r="F24" s="197"/>
      <c r="G24" s="204"/>
      <c r="H24" s="205"/>
      <c r="I24" s="169"/>
      <c r="J24" s="170"/>
      <c r="K24" s="169"/>
      <c r="L24" s="171"/>
      <c r="M24" s="171"/>
      <c r="N24" s="171"/>
      <c r="O24" s="171"/>
      <c r="P24" s="171"/>
      <c r="Q24" s="171"/>
      <c r="R24" s="170"/>
      <c r="S24" s="166"/>
      <c r="T24" s="167"/>
      <c r="U24" s="167"/>
      <c r="V24" s="167"/>
      <c r="W24" s="167"/>
      <c r="X24" s="167"/>
      <c r="Y24" s="167"/>
      <c r="Z24" s="168"/>
    </row>
    <row r="25" spans="1:26" s="1" customFormat="1" x14ac:dyDescent="0.25">
      <c r="A25" s="166"/>
      <c r="B25" s="167"/>
      <c r="C25" s="169"/>
      <c r="D25" s="170"/>
      <c r="E25" s="196"/>
      <c r="F25" s="197"/>
      <c r="G25" s="204"/>
      <c r="H25" s="205"/>
      <c r="I25" s="169"/>
      <c r="J25" s="170"/>
      <c r="K25" s="169"/>
      <c r="L25" s="171"/>
      <c r="M25" s="171"/>
      <c r="N25" s="171"/>
      <c r="O25" s="171"/>
      <c r="P25" s="171"/>
      <c r="Q25" s="171"/>
      <c r="R25" s="170"/>
      <c r="S25" s="166"/>
      <c r="T25" s="167"/>
      <c r="U25" s="167"/>
      <c r="V25" s="167"/>
      <c r="W25" s="167"/>
      <c r="X25" s="167"/>
      <c r="Y25" s="167"/>
      <c r="Z25" s="168"/>
    </row>
    <row r="26" spans="1:26" s="1" customFormat="1" x14ac:dyDescent="0.25">
      <c r="A26" s="166"/>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168"/>
    </row>
    <row r="27" spans="1:26" s="1" customFormat="1" x14ac:dyDescent="0.25">
      <c r="A27" s="166"/>
      <c r="B27" s="167"/>
      <c r="C27" s="169"/>
      <c r="D27" s="170"/>
      <c r="E27" s="169"/>
      <c r="F27" s="170"/>
      <c r="G27" s="169"/>
      <c r="H27" s="170"/>
      <c r="I27" s="169"/>
      <c r="J27" s="170"/>
      <c r="K27" s="169"/>
      <c r="L27" s="171"/>
      <c r="M27" s="171"/>
      <c r="N27" s="171"/>
      <c r="O27" s="171"/>
      <c r="P27" s="171"/>
      <c r="Q27" s="171"/>
      <c r="R27" s="170"/>
      <c r="S27" s="166"/>
      <c r="T27" s="167"/>
      <c r="U27" s="167"/>
      <c r="V27" s="167"/>
      <c r="W27" s="167"/>
      <c r="X27" s="167"/>
      <c r="Y27" s="167"/>
      <c r="Z27" s="168"/>
    </row>
    <row r="28" spans="1:26" s="2" customFormat="1" ht="10.5" x14ac:dyDescent="0.25">
      <c r="A28" s="180"/>
      <c r="B28" s="181"/>
      <c r="C28" s="183"/>
      <c r="D28" s="184"/>
      <c r="E28" s="183"/>
      <c r="F28" s="184"/>
      <c r="G28" s="183"/>
      <c r="H28" s="184"/>
      <c r="I28" s="183"/>
      <c r="J28" s="184"/>
      <c r="K28" s="183"/>
      <c r="L28" s="185"/>
      <c r="M28" s="185"/>
      <c r="N28" s="185"/>
      <c r="O28" s="185"/>
      <c r="P28" s="185"/>
      <c r="Q28" s="185"/>
      <c r="R28" s="184"/>
      <c r="S28" s="180"/>
      <c r="T28" s="181"/>
      <c r="U28" s="181"/>
      <c r="V28" s="181"/>
      <c r="W28" s="181"/>
      <c r="X28" s="181"/>
      <c r="Y28" s="181"/>
      <c r="Z28" s="182"/>
    </row>
    <row r="29" spans="1:26" s="1" customFormat="1" ht="18.5" x14ac:dyDescent="0.25">
      <c r="A29" s="28">
        <f>S23+1</f>
        <v>43969</v>
      </c>
      <c r="B29" s="29"/>
      <c r="C29" s="48">
        <f>A29+1</f>
        <v>43970</v>
      </c>
      <c r="D29" s="49"/>
      <c r="E29" s="48">
        <f>C29+1</f>
        <v>43971</v>
      </c>
      <c r="F29" s="49"/>
      <c r="G29" s="48">
        <f>E29+1</f>
        <v>43972</v>
      </c>
      <c r="H29" s="49"/>
      <c r="I29" s="48">
        <f>G29+1</f>
        <v>43973</v>
      </c>
      <c r="J29" s="49"/>
      <c r="K29" s="172">
        <f>I29+1</f>
        <v>43974</v>
      </c>
      <c r="L29" s="173"/>
      <c r="M29" s="174"/>
      <c r="N29" s="174"/>
      <c r="O29" s="174"/>
      <c r="P29" s="174"/>
      <c r="Q29" s="174"/>
      <c r="R29" s="175"/>
      <c r="S29" s="176">
        <f>K29+1</f>
        <v>43975</v>
      </c>
      <c r="T29" s="177"/>
      <c r="U29" s="178"/>
      <c r="V29" s="178"/>
      <c r="W29" s="178"/>
      <c r="X29" s="178"/>
      <c r="Y29" s="178"/>
      <c r="Z29" s="179"/>
    </row>
    <row r="30" spans="1:26" s="1" customFormat="1" x14ac:dyDescent="0.25">
      <c r="A30" s="166"/>
      <c r="B30" s="167"/>
      <c r="C30" s="169" t="s">
        <v>82</v>
      </c>
      <c r="D30" s="170"/>
      <c r="E30" s="169" t="s">
        <v>23</v>
      </c>
      <c r="F30" s="170"/>
      <c r="G30" s="169" t="s">
        <v>170</v>
      </c>
      <c r="H30" s="170"/>
      <c r="I30" s="169" t="s">
        <v>184</v>
      </c>
      <c r="J30" s="170"/>
      <c r="K30" s="169"/>
      <c r="L30" s="171"/>
      <c r="M30" s="171"/>
      <c r="N30" s="171"/>
      <c r="O30" s="171"/>
      <c r="P30" s="171"/>
      <c r="Q30" s="171"/>
      <c r="R30" s="170"/>
      <c r="S30" s="166" t="s">
        <v>83</v>
      </c>
      <c r="T30" s="167"/>
      <c r="U30" s="167"/>
      <c r="V30" s="167"/>
      <c r="W30" s="167"/>
      <c r="X30" s="167"/>
      <c r="Y30" s="167"/>
      <c r="Z30" s="168"/>
    </row>
    <row r="31" spans="1:26" s="1" customFormat="1" x14ac:dyDescent="0.25">
      <c r="A31" s="166"/>
      <c r="B31" s="167"/>
      <c r="C31" s="169"/>
      <c r="D31" s="170"/>
      <c r="E31" s="169" t="s">
        <v>34</v>
      </c>
      <c r="F31" s="170"/>
      <c r="G31" s="186"/>
      <c r="H31" s="188"/>
      <c r="I31" s="169"/>
      <c r="J31" s="170"/>
      <c r="K31" s="169"/>
      <c r="L31" s="171"/>
      <c r="M31" s="171"/>
      <c r="N31" s="171"/>
      <c r="O31" s="171"/>
      <c r="P31" s="171"/>
      <c r="Q31" s="171"/>
      <c r="R31" s="170"/>
      <c r="S31" s="198" t="s">
        <v>169</v>
      </c>
      <c r="T31" s="199"/>
      <c r="U31" s="199"/>
      <c r="V31" s="199"/>
      <c r="W31" s="199"/>
      <c r="X31" s="199"/>
      <c r="Y31" s="199"/>
      <c r="Z31" s="208"/>
    </row>
    <row r="32" spans="1:26" s="1" customFormat="1" x14ac:dyDescent="0.25">
      <c r="A32" s="166"/>
      <c r="B32" s="167"/>
      <c r="C32" s="169"/>
      <c r="D32" s="170"/>
      <c r="E32" s="169" t="s">
        <v>178</v>
      </c>
      <c r="F32" s="170"/>
      <c r="G32" s="209"/>
      <c r="H32" s="210"/>
      <c r="I32" s="169"/>
      <c r="J32" s="170"/>
      <c r="K32" s="186"/>
      <c r="L32" s="187"/>
      <c r="M32" s="187"/>
      <c r="N32" s="187"/>
      <c r="O32" s="187"/>
      <c r="P32" s="187"/>
      <c r="Q32" s="187"/>
      <c r="R32" s="188"/>
      <c r="S32" s="166" t="s">
        <v>184</v>
      </c>
      <c r="T32" s="167"/>
      <c r="U32" s="167"/>
      <c r="V32" s="167"/>
      <c r="W32" s="167"/>
      <c r="X32" s="167"/>
      <c r="Y32" s="167"/>
      <c r="Z32" s="168"/>
    </row>
    <row r="33" spans="1:26" s="1" customFormat="1" x14ac:dyDescent="0.25">
      <c r="A33" s="166"/>
      <c r="B33" s="167"/>
      <c r="C33" s="169"/>
      <c r="D33" s="170"/>
      <c r="E33" s="169" t="s">
        <v>198</v>
      </c>
      <c r="F33" s="170"/>
      <c r="G33" s="169"/>
      <c r="H33" s="170"/>
      <c r="I33" s="169"/>
      <c r="J33" s="170"/>
      <c r="K33" s="169"/>
      <c r="L33" s="171"/>
      <c r="M33" s="171"/>
      <c r="N33" s="171"/>
      <c r="O33" s="171"/>
      <c r="P33" s="171"/>
      <c r="Q33" s="171"/>
      <c r="R33" s="170"/>
      <c r="S33" s="166" t="s">
        <v>180</v>
      </c>
      <c r="T33" s="167"/>
      <c r="U33" s="167"/>
      <c r="V33" s="167"/>
      <c r="W33" s="167"/>
      <c r="X33" s="167"/>
      <c r="Y33" s="167"/>
      <c r="Z33" s="168"/>
    </row>
    <row r="34" spans="1:26" s="1" customFormat="1" x14ac:dyDescent="0.25">
      <c r="A34" s="45"/>
      <c r="B34" s="46"/>
      <c r="C34" s="50"/>
      <c r="D34" s="51"/>
      <c r="E34" s="169"/>
      <c r="F34" s="170"/>
      <c r="G34" s="50"/>
      <c r="H34" s="51"/>
      <c r="I34" s="50"/>
      <c r="J34" s="51"/>
      <c r="K34" s="50"/>
      <c r="L34" s="72"/>
      <c r="M34" s="72"/>
      <c r="N34" s="72"/>
      <c r="O34" s="72"/>
      <c r="P34" s="72"/>
      <c r="Q34" s="72"/>
      <c r="R34" s="51"/>
      <c r="S34" s="222"/>
      <c r="T34" s="223"/>
      <c r="U34" s="223"/>
      <c r="V34" s="223"/>
      <c r="W34" s="223"/>
      <c r="X34" s="223"/>
      <c r="Y34" s="223"/>
      <c r="Z34" s="224"/>
    </row>
    <row r="35" spans="1:26" s="2" customFormat="1" ht="10.5" x14ac:dyDescent="0.25">
      <c r="A35" s="180"/>
      <c r="B35" s="181"/>
      <c r="C35" s="183"/>
      <c r="D35" s="184"/>
      <c r="E35" s="215"/>
      <c r="F35" s="216"/>
      <c r="G35" s="183"/>
      <c r="H35" s="184"/>
      <c r="I35" s="183"/>
      <c r="J35" s="184"/>
      <c r="K35" s="183"/>
      <c r="L35" s="185"/>
      <c r="M35" s="185"/>
      <c r="N35" s="185"/>
      <c r="O35" s="185"/>
      <c r="P35" s="185"/>
      <c r="Q35" s="185"/>
      <c r="R35" s="184"/>
      <c r="S35" s="211"/>
      <c r="T35" s="212"/>
      <c r="U35" s="212"/>
      <c r="V35" s="212"/>
      <c r="W35" s="212"/>
      <c r="X35" s="212"/>
      <c r="Y35" s="212"/>
      <c r="Z35" s="213"/>
    </row>
    <row r="36" spans="1:26" s="1" customFormat="1" ht="18.5" x14ac:dyDescent="0.25">
      <c r="A36" s="28">
        <f>S29+1</f>
        <v>43976</v>
      </c>
      <c r="B36" s="29"/>
      <c r="C36" s="48">
        <f>A36+1</f>
        <v>43977</v>
      </c>
      <c r="D36" s="49"/>
      <c r="E36" s="48">
        <f>C36+1</f>
        <v>43978</v>
      </c>
      <c r="F36" s="49"/>
      <c r="G36" s="48">
        <f>E36+1</f>
        <v>43979</v>
      </c>
      <c r="H36" s="49"/>
      <c r="I36" s="48">
        <f>G36+1</f>
        <v>43980</v>
      </c>
      <c r="J36" s="49"/>
      <c r="K36" s="172">
        <f>I36+1</f>
        <v>43981</v>
      </c>
      <c r="L36" s="173"/>
      <c r="M36" s="174"/>
      <c r="N36" s="174"/>
      <c r="O36" s="174"/>
      <c r="P36" s="174"/>
      <c r="Q36" s="174"/>
      <c r="R36" s="175"/>
      <c r="S36" s="176">
        <f>K36+1</f>
        <v>43982</v>
      </c>
      <c r="T36" s="177"/>
      <c r="U36" s="178"/>
      <c r="V36" s="178"/>
      <c r="W36" s="178"/>
      <c r="X36" s="178"/>
      <c r="Y36" s="178"/>
      <c r="Z36" s="179"/>
    </row>
    <row r="37" spans="1:26" s="1" customFormat="1" x14ac:dyDescent="0.25">
      <c r="A37" s="198" t="s">
        <v>134</v>
      </c>
      <c r="B37" s="199"/>
      <c r="C37" s="169" t="s">
        <v>181</v>
      </c>
      <c r="D37" s="170"/>
      <c r="E37" s="169" t="s">
        <v>34</v>
      </c>
      <c r="F37" s="170"/>
      <c r="G37" s="169" t="s">
        <v>171</v>
      </c>
      <c r="H37" s="214"/>
      <c r="I37" s="169" t="s">
        <v>186</v>
      </c>
      <c r="J37" s="170"/>
      <c r="K37" s="169" t="s">
        <v>187</v>
      </c>
      <c r="L37" s="171"/>
      <c r="M37" s="171"/>
      <c r="N37" s="171"/>
      <c r="O37" s="171"/>
      <c r="P37" s="171"/>
      <c r="Q37" s="171"/>
      <c r="R37" s="170"/>
      <c r="S37" s="166" t="s">
        <v>183</v>
      </c>
      <c r="T37" s="167"/>
      <c r="U37" s="167"/>
      <c r="V37" s="167"/>
      <c r="W37" s="167"/>
      <c r="X37" s="167"/>
      <c r="Y37" s="167"/>
      <c r="Z37" s="168"/>
    </row>
    <row r="38" spans="1:26" s="1" customFormat="1" x14ac:dyDescent="0.25">
      <c r="A38" s="198" t="s">
        <v>211</v>
      </c>
      <c r="B38" s="199"/>
      <c r="C38" s="209"/>
      <c r="D38" s="210"/>
      <c r="E38" s="169" t="s">
        <v>185</v>
      </c>
      <c r="F38" s="170"/>
      <c r="G38" s="217" t="s">
        <v>182</v>
      </c>
      <c r="H38" s="218"/>
      <c r="I38" s="209"/>
      <c r="J38" s="210"/>
      <c r="K38" s="209"/>
      <c r="L38" s="219"/>
      <c r="M38" s="219"/>
      <c r="N38" s="219"/>
      <c r="O38" s="219"/>
      <c r="P38" s="219"/>
      <c r="Q38" s="219"/>
      <c r="R38" s="210"/>
      <c r="S38" s="166" t="s">
        <v>199</v>
      </c>
      <c r="T38" s="167"/>
      <c r="U38" s="167"/>
      <c r="V38" s="167"/>
      <c r="W38" s="167"/>
      <c r="X38" s="167"/>
      <c r="Y38" s="167"/>
      <c r="Z38" s="168"/>
    </row>
    <row r="39" spans="1:26" s="1" customFormat="1" x14ac:dyDescent="0.25">
      <c r="A39" s="166"/>
      <c r="B39" s="167"/>
      <c r="C39" s="169"/>
      <c r="D39" s="170"/>
      <c r="E39" s="169"/>
      <c r="F39" s="170"/>
      <c r="G39" s="220"/>
      <c r="H39" s="221"/>
      <c r="I39" s="169"/>
      <c r="J39" s="170"/>
      <c r="K39" s="169"/>
      <c r="L39" s="171"/>
      <c r="M39" s="171"/>
      <c r="N39" s="171"/>
      <c r="O39" s="171"/>
      <c r="P39" s="171"/>
      <c r="Q39" s="171"/>
      <c r="R39" s="170"/>
      <c r="S39" s="166"/>
      <c r="T39" s="167"/>
      <c r="U39" s="167"/>
      <c r="V39" s="167"/>
      <c r="W39" s="167"/>
      <c r="X39" s="167"/>
      <c r="Y39" s="167"/>
      <c r="Z39" s="168"/>
    </row>
    <row r="40" spans="1:26" s="1" customFormat="1" x14ac:dyDescent="0.25">
      <c r="A40" s="166"/>
      <c r="B40" s="167"/>
      <c r="C40" s="169"/>
      <c r="D40" s="170"/>
      <c r="E40" s="169"/>
      <c r="F40" s="170"/>
      <c r="G40" s="169"/>
      <c r="H40" s="170"/>
      <c r="I40" s="169"/>
      <c r="J40" s="170"/>
      <c r="K40" s="169"/>
      <c r="L40" s="171"/>
      <c r="M40" s="171"/>
      <c r="N40" s="171"/>
      <c r="O40" s="171"/>
      <c r="P40" s="171"/>
      <c r="Q40" s="171"/>
      <c r="R40" s="170"/>
      <c r="S40" s="166"/>
      <c r="T40" s="167"/>
      <c r="U40" s="167"/>
      <c r="V40" s="167"/>
      <c r="W40" s="167"/>
      <c r="X40" s="167"/>
      <c r="Y40" s="167"/>
      <c r="Z40" s="168"/>
    </row>
    <row r="41" spans="1:26" s="2" customFormat="1" ht="10.5" x14ac:dyDescent="0.25">
      <c r="A41" s="180"/>
      <c r="B41" s="181"/>
      <c r="C41" s="183"/>
      <c r="D41" s="184"/>
      <c r="E41" s="183"/>
      <c r="F41" s="184"/>
      <c r="G41" s="183"/>
      <c r="H41" s="184"/>
      <c r="I41" s="183"/>
      <c r="J41" s="184"/>
      <c r="K41" s="183"/>
      <c r="L41" s="185"/>
      <c r="M41" s="185"/>
      <c r="N41" s="185"/>
      <c r="O41" s="185"/>
      <c r="P41" s="185"/>
      <c r="Q41" s="185"/>
      <c r="R41" s="184"/>
      <c r="S41" s="180"/>
      <c r="T41" s="181"/>
      <c r="U41" s="181"/>
      <c r="V41" s="181"/>
      <c r="W41" s="181"/>
      <c r="X41" s="181"/>
      <c r="Y41" s="181"/>
      <c r="Z41" s="182"/>
    </row>
    <row r="42" spans="1:26" ht="18.5" x14ac:dyDescent="0.3">
      <c r="A42" s="28">
        <f>S36+1</f>
        <v>43983</v>
      </c>
      <c r="B42" s="29"/>
      <c r="C42" s="48">
        <f>A42+1</f>
        <v>43984</v>
      </c>
      <c r="D42" s="49"/>
      <c r="E42" s="52" t="s">
        <v>0</v>
      </c>
      <c r="F42" s="53"/>
      <c r="G42" s="53"/>
      <c r="H42" s="53"/>
      <c r="I42" s="53"/>
      <c r="J42" s="53"/>
      <c r="K42" s="53"/>
      <c r="L42" s="53"/>
      <c r="M42" s="53"/>
      <c r="N42" s="53"/>
      <c r="O42" s="53"/>
      <c r="P42" s="53"/>
      <c r="Q42" s="53"/>
      <c r="R42" s="53"/>
      <c r="S42" s="53"/>
      <c r="T42" s="53"/>
      <c r="U42" s="53"/>
      <c r="V42" s="53"/>
      <c r="W42" s="53"/>
      <c r="X42" s="53"/>
      <c r="Y42" s="53"/>
      <c r="Z42" s="62"/>
    </row>
    <row r="43" spans="1:26" x14ac:dyDescent="0.25">
      <c r="A43" s="198" t="s">
        <v>101</v>
      </c>
      <c r="B43" s="199"/>
      <c r="C43" s="169"/>
      <c r="D43" s="170"/>
      <c r="E43" s="54"/>
      <c r="F43" s="55"/>
      <c r="G43" s="55"/>
      <c r="H43" s="55"/>
      <c r="I43" s="55"/>
      <c r="J43" s="55"/>
      <c r="K43" s="55"/>
      <c r="L43" s="55"/>
      <c r="M43" s="55"/>
      <c r="N43" s="55"/>
      <c r="O43" s="55"/>
      <c r="P43" s="55"/>
      <c r="Q43" s="55"/>
      <c r="R43" s="55"/>
      <c r="S43" s="55"/>
      <c r="T43" s="55"/>
      <c r="U43" s="55"/>
      <c r="V43" s="55"/>
      <c r="W43" s="55"/>
      <c r="X43" s="55"/>
      <c r="Y43" s="55"/>
      <c r="Z43" s="63"/>
    </row>
    <row r="44" spans="1:26" x14ac:dyDescent="0.25">
      <c r="A44" s="166"/>
      <c r="B44" s="167"/>
      <c r="C44" s="169"/>
      <c r="D44" s="170"/>
      <c r="E44" s="54"/>
      <c r="F44" s="55"/>
      <c r="G44" s="55"/>
      <c r="H44" s="55"/>
      <c r="I44" s="55"/>
      <c r="J44" s="55"/>
      <c r="K44" s="55"/>
      <c r="L44" s="55"/>
      <c r="M44" s="55"/>
      <c r="N44" s="55"/>
      <c r="O44" s="55"/>
      <c r="P44" s="55"/>
      <c r="Q44" s="55"/>
      <c r="R44" s="55"/>
      <c r="S44" s="55"/>
      <c r="T44" s="55"/>
      <c r="U44" s="55"/>
      <c r="V44" s="55"/>
      <c r="W44" s="55"/>
      <c r="X44" s="55"/>
      <c r="Y44" s="55"/>
      <c r="Z44" s="64"/>
    </row>
    <row r="45" spans="1:26" x14ac:dyDescent="0.25">
      <c r="A45" s="166"/>
      <c r="B45" s="167"/>
      <c r="C45" s="169"/>
      <c r="D45" s="170"/>
      <c r="E45" s="54"/>
      <c r="F45" s="55"/>
      <c r="G45" s="55"/>
      <c r="H45" s="55"/>
      <c r="I45" s="55"/>
      <c r="J45" s="55"/>
      <c r="K45" s="55"/>
      <c r="L45" s="55"/>
      <c r="M45" s="55"/>
      <c r="N45" s="55"/>
      <c r="O45" s="55"/>
      <c r="P45" s="55"/>
      <c r="Q45" s="55"/>
      <c r="R45" s="55"/>
      <c r="S45" s="55"/>
      <c r="T45" s="55"/>
      <c r="U45" s="55"/>
      <c r="V45" s="55"/>
      <c r="W45" s="55"/>
      <c r="X45" s="55"/>
      <c r="Y45" s="55"/>
      <c r="Z45" s="64"/>
    </row>
    <row r="46" spans="1:26" x14ac:dyDescent="0.25">
      <c r="A46" s="166"/>
      <c r="B46" s="167"/>
      <c r="C46" s="169"/>
      <c r="D46" s="170"/>
      <c r="E46" s="54"/>
      <c r="F46" s="55"/>
      <c r="G46" s="55"/>
      <c r="H46" s="55"/>
      <c r="I46" s="55"/>
      <c r="J46" s="55"/>
      <c r="K46" s="189" t="s">
        <v>9</v>
      </c>
      <c r="L46" s="189"/>
      <c r="M46" s="189"/>
      <c r="N46" s="189"/>
      <c r="O46" s="189"/>
      <c r="P46" s="189"/>
      <c r="Q46" s="189"/>
      <c r="R46" s="189"/>
      <c r="S46" s="189"/>
      <c r="T46" s="189"/>
      <c r="U46" s="189"/>
      <c r="V46" s="189"/>
      <c r="W46" s="189"/>
      <c r="X46" s="189"/>
      <c r="Y46" s="189"/>
      <c r="Z46" s="190"/>
    </row>
    <row r="47" spans="1:26" s="1" customFormat="1" x14ac:dyDescent="0.25">
      <c r="A47" s="180"/>
      <c r="B47" s="181"/>
      <c r="C47" s="183"/>
      <c r="D47" s="184"/>
      <c r="E47" s="65"/>
      <c r="F47" s="66"/>
      <c r="G47" s="66"/>
      <c r="H47" s="66"/>
      <c r="I47" s="66"/>
      <c r="J47" s="66"/>
      <c r="K47" s="191" t="s">
        <v>8</v>
      </c>
      <c r="L47" s="191"/>
      <c r="M47" s="191"/>
      <c r="N47" s="191"/>
      <c r="O47" s="191"/>
      <c r="P47" s="191"/>
      <c r="Q47" s="191"/>
      <c r="R47" s="191"/>
      <c r="S47" s="191"/>
      <c r="T47" s="191"/>
      <c r="U47" s="191"/>
      <c r="V47" s="191"/>
      <c r="W47" s="191"/>
      <c r="X47" s="191"/>
      <c r="Y47" s="191"/>
      <c r="Z47" s="192"/>
    </row>
  </sheetData>
  <mergeCells count="220">
    <mergeCell ref="E34:F34"/>
    <mergeCell ref="S34:Z34"/>
    <mergeCell ref="A46:B46"/>
    <mergeCell ref="C46:D46"/>
    <mergeCell ref="K46:Z46"/>
    <mergeCell ref="A47:B47"/>
    <mergeCell ref="C47:D47"/>
    <mergeCell ref="K47:Z47"/>
    <mergeCell ref="S41:Z41"/>
    <mergeCell ref="A43:B43"/>
    <mergeCell ref="C43:D43"/>
    <mergeCell ref="A44:B44"/>
    <mergeCell ref="C44:D44"/>
    <mergeCell ref="A45:B45"/>
    <mergeCell ref="C45:D45"/>
    <mergeCell ref="A41:B41"/>
    <mergeCell ref="C41:D41"/>
    <mergeCell ref="E41:F41"/>
    <mergeCell ref="G41:H41"/>
    <mergeCell ref="I41:J41"/>
    <mergeCell ref="K41:R41"/>
    <mergeCell ref="A38:B38"/>
    <mergeCell ref="C38:D38"/>
    <mergeCell ref="E38:F38"/>
    <mergeCell ref="G38:H38"/>
    <mergeCell ref="I38:J38"/>
    <mergeCell ref="K38:R38"/>
    <mergeCell ref="S38:Z38"/>
    <mergeCell ref="S39:Z39"/>
    <mergeCell ref="A40:B40"/>
    <mergeCell ref="C40:D40"/>
    <mergeCell ref="E40:F40"/>
    <mergeCell ref="G40:H40"/>
    <mergeCell ref="I40:J40"/>
    <mergeCell ref="K40:R40"/>
    <mergeCell ref="S40:Z40"/>
    <mergeCell ref="A39:B39"/>
    <mergeCell ref="C39:D39"/>
    <mergeCell ref="E39:F39"/>
    <mergeCell ref="G39:H39"/>
    <mergeCell ref="I39:J39"/>
    <mergeCell ref="K39:R39"/>
    <mergeCell ref="S35:Z35"/>
    <mergeCell ref="K36:L36"/>
    <mergeCell ref="M36:R36"/>
    <mergeCell ref="S36:T36"/>
    <mergeCell ref="U36:Z36"/>
    <mergeCell ref="A37:B37"/>
    <mergeCell ref="C37:D37"/>
    <mergeCell ref="E37:F37"/>
    <mergeCell ref="G37:H37"/>
    <mergeCell ref="I37:J37"/>
    <mergeCell ref="A35:B35"/>
    <mergeCell ref="C35:D35"/>
    <mergeCell ref="E35:F35"/>
    <mergeCell ref="G35:H35"/>
    <mergeCell ref="I35:J35"/>
    <mergeCell ref="K35:R35"/>
    <mergeCell ref="K37:R37"/>
    <mergeCell ref="S37:Z37"/>
    <mergeCell ref="A31:B31"/>
    <mergeCell ref="C31:D31"/>
    <mergeCell ref="E31:F31"/>
    <mergeCell ref="G31:H31"/>
    <mergeCell ref="I31:J31"/>
    <mergeCell ref="K31:R31"/>
    <mergeCell ref="S31:Z31"/>
    <mergeCell ref="S32:Z32"/>
    <mergeCell ref="A33:B33"/>
    <mergeCell ref="C33:D33"/>
    <mergeCell ref="E33:F33"/>
    <mergeCell ref="G33:H33"/>
    <mergeCell ref="I33:J33"/>
    <mergeCell ref="K33:R33"/>
    <mergeCell ref="S33:Z33"/>
    <mergeCell ref="A32:B32"/>
    <mergeCell ref="C32:D32"/>
    <mergeCell ref="E32:F32"/>
    <mergeCell ref="G32:H32"/>
    <mergeCell ref="I32:J32"/>
    <mergeCell ref="K32:R32"/>
    <mergeCell ref="S28:Z28"/>
    <mergeCell ref="K29:L29"/>
    <mergeCell ref="M29:R29"/>
    <mergeCell ref="S29:T29"/>
    <mergeCell ref="U29:Z29"/>
    <mergeCell ref="A30:B30"/>
    <mergeCell ref="C30:D30"/>
    <mergeCell ref="E30:F30"/>
    <mergeCell ref="G30:H30"/>
    <mergeCell ref="I30:J30"/>
    <mergeCell ref="A28:B28"/>
    <mergeCell ref="C28:D28"/>
    <mergeCell ref="E28:F28"/>
    <mergeCell ref="G28:H28"/>
    <mergeCell ref="I28:J28"/>
    <mergeCell ref="K28:R28"/>
    <mergeCell ref="K30:R30"/>
    <mergeCell ref="S30:Z30"/>
    <mergeCell ref="A25:B25"/>
    <mergeCell ref="C25:D25"/>
    <mergeCell ref="E25:F25"/>
    <mergeCell ref="G25:H25"/>
    <mergeCell ref="I25:J25"/>
    <mergeCell ref="K25:R25"/>
    <mergeCell ref="S25:Z25"/>
    <mergeCell ref="S26:Z26"/>
    <mergeCell ref="A27:B27"/>
    <mergeCell ref="C27:D27"/>
    <mergeCell ref="E27:F27"/>
    <mergeCell ref="G27:H27"/>
    <mergeCell ref="I27:J27"/>
    <mergeCell ref="K27:R27"/>
    <mergeCell ref="S27:Z27"/>
    <mergeCell ref="A26:B26"/>
    <mergeCell ref="C26:D26"/>
    <mergeCell ref="E26:F26"/>
    <mergeCell ref="G26:H26"/>
    <mergeCell ref="I26:J26"/>
    <mergeCell ref="K26:R26"/>
    <mergeCell ref="S22:Z22"/>
    <mergeCell ref="K23:L23"/>
    <mergeCell ref="M23:R23"/>
    <mergeCell ref="S23:T23"/>
    <mergeCell ref="U23:Z23"/>
    <mergeCell ref="A24:B24"/>
    <mergeCell ref="C24:D24"/>
    <mergeCell ref="E24:F24"/>
    <mergeCell ref="G24:H24"/>
    <mergeCell ref="I24:J24"/>
    <mergeCell ref="A22:B22"/>
    <mergeCell ref="C22:D22"/>
    <mergeCell ref="E22:F22"/>
    <mergeCell ref="G22:H22"/>
    <mergeCell ref="I22:J22"/>
    <mergeCell ref="K22:R22"/>
    <mergeCell ref="K24:R24"/>
    <mergeCell ref="S24:Z24"/>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E21:F21"/>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3 C23 E23 G23 K23 S23 A29 C29 E29 G29 K29 S29 A36 C36 E36 G36 K36 S36 A42 C42">
    <cfRule type="expression" dxfId="319" priority="3">
      <formula>MONTH(A10)&lt;&gt;MONTH($A$1)</formula>
    </cfRule>
    <cfRule type="expression" dxfId="318" priority="4">
      <formula>OR(WEEKDAY(A10,1)=1,WEEKDAY(A10,1)=7)</formula>
    </cfRule>
  </conditionalFormatting>
  <conditionalFormatting sqref="I10 I16 I23 I29 I36">
    <cfRule type="expression" dxfId="317" priority="1">
      <formula>MONTH(I10)&lt;&gt;MONTH($A$1)</formula>
    </cfRule>
    <cfRule type="expression" dxfId="316" priority="2">
      <formula>OR(WEEKDAY(I10,1)=1,WEEKDAY(I10,1)=7)</formula>
    </cfRule>
  </conditionalFormatting>
  <hyperlinks>
    <hyperlink ref="K47" r:id="rId1" xr:uid="{E17F49E7-6D0D-464F-8068-70A90BA6E128}"/>
    <hyperlink ref="K46:Z46" r:id="rId2" display="Calendar Templates by Vertex42" xr:uid="{1C475D42-E122-4763-B79E-2128694D67E4}"/>
    <hyperlink ref="K47:Z47" r:id="rId3" display="https://www.vertex42.com/calendars/" xr:uid="{1F018901-E8E4-4368-B181-E2E25C389E07}"/>
  </hyperlinks>
  <pageMargins left="0.25" right="0.25" top="0.75" bottom="0.75" header="0.3" footer="0.3"/>
  <pageSetup paperSize="9" scale="81" orientation="landscape"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C6B60-7480-44EB-91BA-570071BD56CB}">
  <sheetPr>
    <pageSetUpPr fitToPage="1"/>
  </sheetPr>
  <dimension ref="A1:AA45"/>
  <sheetViews>
    <sheetView topLeftCell="A15" workbookViewId="0">
      <selection activeCell="K32" sqref="K32:R32"/>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45047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45047</v>
      </c>
      <c r="B9" s="164"/>
      <c r="C9" s="164">
        <f>C10</f>
        <v>45048</v>
      </c>
      <c r="D9" s="164"/>
      <c r="E9" s="164">
        <f>E10</f>
        <v>45049</v>
      </c>
      <c r="F9" s="164"/>
      <c r="G9" s="164">
        <f>G10</f>
        <v>45050</v>
      </c>
      <c r="H9" s="164"/>
      <c r="I9" s="164">
        <f>I10</f>
        <v>45051</v>
      </c>
      <c r="J9" s="164"/>
      <c r="K9" s="164">
        <f>K10</f>
        <v>45052</v>
      </c>
      <c r="L9" s="164"/>
      <c r="M9" s="164"/>
      <c r="N9" s="164"/>
      <c r="O9" s="164"/>
      <c r="P9" s="164"/>
      <c r="Q9" s="164"/>
      <c r="R9" s="164"/>
      <c r="S9" s="164">
        <f>S10</f>
        <v>45053</v>
      </c>
      <c r="T9" s="164"/>
      <c r="U9" s="164"/>
      <c r="V9" s="164"/>
      <c r="W9" s="164"/>
      <c r="X9" s="164"/>
      <c r="Y9" s="164"/>
      <c r="Z9" s="165"/>
    </row>
    <row r="10" spans="1:27" s="1" customFormat="1" ht="18.5" x14ac:dyDescent="0.25">
      <c r="A10" s="95">
        <f>$A$1-(WEEKDAY($A$1,1)-(start_day-1))-IF((WEEKDAY($A$1,1)-(start_day-1))&lt;=0,7,0)+1</f>
        <v>45047</v>
      </c>
      <c r="B10" s="29"/>
      <c r="C10" s="48">
        <f>A10+1</f>
        <v>45048</v>
      </c>
      <c r="D10" s="49"/>
      <c r="E10" s="48">
        <f>C10+1</f>
        <v>45049</v>
      </c>
      <c r="F10" s="49"/>
      <c r="G10" s="48">
        <f>E10+1</f>
        <v>45050</v>
      </c>
      <c r="H10" s="49"/>
      <c r="I10" s="48">
        <f>G10+1</f>
        <v>45051</v>
      </c>
      <c r="J10" s="49"/>
      <c r="K10" s="172">
        <f>I10+1</f>
        <v>45052</v>
      </c>
      <c r="L10" s="173"/>
      <c r="M10" s="174"/>
      <c r="N10" s="174"/>
      <c r="O10" s="174"/>
      <c r="P10" s="174"/>
      <c r="Q10" s="174"/>
      <c r="R10" s="175"/>
      <c r="S10" s="176">
        <f>K10+1</f>
        <v>45053</v>
      </c>
      <c r="T10" s="177"/>
      <c r="U10" s="178"/>
      <c r="V10" s="178"/>
      <c r="W10" s="178"/>
      <c r="X10" s="178"/>
      <c r="Y10" s="178"/>
      <c r="Z10" s="349"/>
    </row>
    <row r="11" spans="1:27" s="1" customFormat="1" x14ac:dyDescent="0.25">
      <c r="A11" s="525" t="s">
        <v>1135</v>
      </c>
      <c r="B11" s="526"/>
      <c r="C11" s="169" t="s">
        <v>827</v>
      </c>
      <c r="D11" s="170"/>
      <c r="E11" s="169" t="s">
        <v>1136</v>
      </c>
      <c r="F11" s="170"/>
      <c r="G11" s="530" t="s">
        <v>1318</v>
      </c>
      <c r="H11" s="531"/>
      <c r="I11" s="169"/>
      <c r="J11" s="170"/>
      <c r="K11" s="196" t="s">
        <v>927</v>
      </c>
      <c r="L11" s="200"/>
      <c r="M11" s="200"/>
      <c r="N11" s="200"/>
      <c r="O11" s="200"/>
      <c r="P11" s="200"/>
      <c r="Q11" s="200"/>
      <c r="R11" s="197"/>
      <c r="S11" s="527" t="s">
        <v>1299</v>
      </c>
      <c r="T11" s="528"/>
      <c r="U11" s="528"/>
      <c r="V11" s="528"/>
      <c r="W11" s="528"/>
      <c r="X11" s="528"/>
      <c r="Y11" s="528"/>
      <c r="Z11" s="529"/>
    </row>
    <row r="12" spans="1:27" s="1" customFormat="1" x14ac:dyDescent="0.25">
      <c r="A12" s="508" t="s">
        <v>1229</v>
      </c>
      <c r="B12" s="506"/>
      <c r="C12" s="169"/>
      <c r="D12" s="170"/>
      <c r="E12" s="196" t="s">
        <v>306</v>
      </c>
      <c r="F12" s="197"/>
      <c r="G12" s="530" t="s">
        <v>1319</v>
      </c>
      <c r="H12" s="531"/>
      <c r="I12" s="169"/>
      <c r="J12" s="170"/>
      <c r="K12" s="196" t="s">
        <v>344</v>
      </c>
      <c r="L12" s="200"/>
      <c r="M12" s="200"/>
      <c r="N12" s="200"/>
      <c r="O12" s="200"/>
      <c r="P12" s="200"/>
      <c r="Q12" s="200"/>
      <c r="R12" s="197"/>
      <c r="S12" s="248" t="s">
        <v>1147</v>
      </c>
      <c r="T12" s="249"/>
      <c r="U12" s="249"/>
      <c r="V12" s="249"/>
      <c r="W12" s="249"/>
      <c r="X12" s="249"/>
      <c r="Y12" s="249"/>
      <c r="Z12" s="378"/>
    </row>
    <row r="13" spans="1:27" s="1" customFormat="1" x14ac:dyDescent="0.25">
      <c r="A13" s="337"/>
      <c r="B13" s="167"/>
      <c r="C13" s="169"/>
      <c r="D13" s="170"/>
      <c r="E13" s="169"/>
      <c r="F13" s="170"/>
      <c r="G13" s="169"/>
      <c r="H13" s="170"/>
      <c r="I13" s="169"/>
      <c r="J13" s="170"/>
      <c r="K13" s="196" t="s">
        <v>100</v>
      </c>
      <c r="L13" s="200"/>
      <c r="M13" s="200"/>
      <c r="N13" s="200"/>
      <c r="O13" s="200"/>
      <c r="P13" s="200"/>
      <c r="Q13" s="200"/>
      <c r="R13" s="197"/>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45054</v>
      </c>
      <c r="B16" s="29"/>
      <c r="C16" s="48">
        <f>A16+1</f>
        <v>45055</v>
      </c>
      <c r="D16" s="49"/>
      <c r="E16" s="48">
        <f>C16+1</f>
        <v>45056</v>
      </c>
      <c r="F16" s="49"/>
      <c r="G16" s="48">
        <f>E16+1</f>
        <v>45057</v>
      </c>
      <c r="H16" s="49"/>
      <c r="I16" s="48">
        <f>G16+1</f>
        <v>45058</v>
      </c>
      <c r="J16" s="49"/>
      <c r="K16" s="172">
        <f>I16+1</f>
        <v>45059</v>
      </c>
      <c r="L16" s="173"/>
      <c r="M16" s="174"/>
      <c r="N16" s="174"/>
      <c r="O16" s="174"/>
      <c r="P16" s="174"/>
      <c r="Q16" s="174"/>
      <c r="R16" s="175"/>
      <c r="S16" s="176">
        <f>K16+1</f>
        <v>45060</v>
      </c>
      <c r="T16" s="177"/>
      <c r="U16" s="178"/>
      <c r="V16" s="178"/>
      <c r="W16" s="178"/>
      <c r="X16" s="178"/>
      <c r="Y16" s="178"/>
      <c r="Z16" s="349"/>
    </row>
    <row r="17" spans="1:27" s="1" customFormat="1" x14ac:dyDescent="0.25">
      <c r="A17" s="337" t="s">
        <v>63</v>
      </c>
      <c r="B17" s="167"/>
      <c r="C17" s="441" t="s">
        <v>1137</v>
      </c>
      <c r="D17" s="443"/>
      <c r="E17" s="169" t="s">
        <v>60</v>
      </c>
      <c r="F17" s="170"/>
      <c r="G17" s="169" t="s">
        <v>1140</v>
      </c>
      <c r="H17" s="170"/>
      <c r="I17" s="204" t="s">
        <v>1141</v>
      </c>
      <c r="J17" s="205"/>
      <c r="K17" s="204" t="s">
        <v>1141</v>
      </c>
      <c r="L17" s="325"/>
      <c r="M17" s="325"/>
      <c r="N17" s="325"/>
      <c r="O17" s="325"/>
      <c r="P17" s="325"/>
      <c r="Q17" s="325"/>
      <c r="R17" s="205"/>
      <c r="S17" s="248" t="s">
        <v>1141</v>
      </c>
      <c r="T17" s="249"/>
      <c r="U17" s="249"/>
      <c r="V17" s="249"/>
      <c r="W17" s="249"/>
      <c r="X17" s="249"/>
      <c r="Y17" s="249"/>
      <c r="Z17" s="378"/>
    </row>
    <row r="18" spans="1:27" s="1" customFormat="1" x14ac:dyDescent="0.25">
      <c r="A18" s="337" t="s">
        <v>1247</v>
      </c>
      <c r="B18" s="167"/>
      <c r="C18" s="169" t="s">
        <v>1138</v>
      </c>
      <c r="D18" s="170"/>
      <c r="E18" s="169" t="s">
        <v>1019</v>
      </c>
      <c r="F18" s="170"/>
      <c r="G18" s="169" t="s">
        <v>610</v>
      </c>
      <c r="H18" s="170"/>
      <c r="I18" s="196" t="s">
        <v>1142</v>
      </c>
      <c r="J18" s="197"/>
      <c r="K18" s="509" t="s">
        <v>1143</v>
      </c>
      <c r="L18" s="511"/>
      <c r="M18" s="511"/>
      <c r="N18" s="511"/>
      <c r="O18" s="511"/>
      <c r="P18" s="511"/>
      <c r="Q18" s="511"/>
      <c r="R18" s="510"/>
      <c r="S18" s="509" t="s">
        <v>1143</v>
      </c>
      <c r="T18" s="511"/>
      <c r="U18" s="511"/>
      <c r="V18" s="511"/>
      <c r="W18" s="511"/>
      <c r="X18" s="511"/>
      <c r="Y18" s="511"/>
      <c r="Z18" s="510"/>
    </row>
    <row r="19" spans="1:27" s="1" customFormat="1" x14ac:dyDescent="0.25">
      <c r="A19" s="350" t="s">
        <v>1256</v>
      </c>
      <c r="B19" s="199"/>
      <c r="C19" s="169" t="s">
        <v>1277</v>
      </c>
      <c r="D19" s="170"/>
      <c r="E19" s="169" t="s">
        <v>1139</v>
      </c>
      <c r="F19" s="170"/>
      <c r="G19" s="169" t="s">
        <v>26</v>
      </c>
      <c r="H19" s="170"/>
      <c r="I19" s="169"/>
      <c r="J19" s="170"/>
      <c r="K19" s="204" t="s">
        <v>293</v>
      </c>
      <c r="L19" s="325"/>
      <c r="M19" s="325"/>
      <c r="N19" s="325"/>
      <c r="O19" s="325"/>
      <c r="P19" s="325"/>
      <c r="Q19" s="325"/>
      <c r="R19" s="205"/>
      <c r="S19" s="166"/>
      <c r="T19" s="167"/>
      <c r="U19" s="167"/>
      <c r="V19" s="167"/>
      <c r="W19" s="167"/>
      <c r="X19" s="167"/>
      <c r="Y19" s="167"/>
      <c r="Z19" s="348"/>
    </row>
    <row r="20" spans="1:27" s="1" customFormat="1" x14ac:dyDescent="0.25">
      <c r="A20" s="337"/>
      <c r="B20" s="167"/>
      <c r="C20" s="169" t="s">
        <v>1283</v>
      </c>
      <c r="D20" s="170"/>
      <c r="E20" s="371" t="s">
        <v>1284</v>
      </c>
      <c r="F20" s="373"/>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532" t="s">
        <v>1324</v>
      </c>
      <c r="D21" s="533"/>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45061</v>
      </c>
      <c r="B22" s="29"/>
      <c r="C22" s="48">
        <f>A22+1</f>
        <v>45062</v>
      </c>
      <c r="D22" s="49"/>
      <c r="E22" s="48">
        <f>C22+1</f>
        <v>45063</v>
      </c>
      <c r="F22" s="49"/>
      <c r="G22" s="48">
        <f>E22+1</f>
        <v>45064</v>
      </c>
      <c r="H22" s="49"/>
      <c r="I22" s="48">
        <f>G22+1</f>
        <v>45065</v>
      </c>
      <c r="J22" s="49"/>
      <c r="K22" s="172">
        <f>I22+1</f>
        <v>45066</v>
      </c>
      <c r="L22" s="173"/>
      <c r="M22" s="174"/>
      <c r="N22" s="174"/>
      <c r="O22" s="174"/>
      <c r="P22" s="174"/>
      <c r="Q22" s="174"/>
      <c r="R22" s="175"/>
      <c r="S22" s="176">
        <f>K22+1</f>
        <v>45067</v>
      </c>
      <c r="T22" s="177"/>
      <c r="U22" s="178"/>
      <c r="V22" s="178"/>
      <c r="W22" s="178"/>
      <c r="X22" s="178"/>
      <c r="Y22" s="178"/>
      <c r="Z22" s="349"/>
    </row>
    <row r="23" spans="1:27" s="1" customFormat="1" x14ac:dyDescent="0.25">
      <c r="A23" s="374"/>
      <c r="B23" s="194"/>
      <c r="C23" s="204" t="s">
        <v>1144</v>
      </c>
      <c r="D23" s="205"/>
      <c r="E23" s="502" t="s">
        <v>1230</v>
      </c>
      <c r="F23" s="503"/>
      <c r="G23" s="502" t="s">
        <v>1231</v>
      </c>
      <c r="H23" s="503"/>
      <c r="I23" s="502" t="s">
        <v>1232</v>
      </c>
      <c r="J23" s="503"/>
      <c r="K23" s="204" t="s">
        <v>1145</v>
      </c>
      <c r="L23" s="325"/>
      <c r="M23" s="325"/>
      <c r="N23" s="325"/>
      <c r="O23" s="325"/>
      <c r="P23" s="325"/>
      <c r="Q23" s="325"/>
      <c r="R23" s="205"/>
      <c r="S23" s="509" t="s">
        <v>1148</v>
      </c>
      <c r="T23" s="511"/>
      <c r="U23" s="511"/>
      <c r="V23" s="511"/>
      <c r="W23" s="511"/>
      <c r="X23" s="511"/>
      <c r="Y23" s="511"/>
      <c r="Z23" s="510"/>
    </row>
    <row r="24" spans="1:27" s="1" customFormat="1" x14ac:dyDescent="0.25">
      <c r="A24" s="337"/>
      <c r="B24" s="167"/>
      <c r="C24" s="169"/>
      <c r="D24" s="170"/>
      <c r="E24" s="169"/>
      <c r="F24" s="170"/>
      <c r="G24" s="169"/>
      <c r="H24" s="170"/>
      <c r="I24" s="169"/>
      <c r="J24" s="170"/>
      <c r="K24" s="196" t="s">
        <v>1146</v>
      </c>
      <c r="L24" s="200"/>
      <c r="M24" s="200"/>
      <c r="N24" s="200"/>
      <c r="O24" s="200"/>
      <c r="P24" s="200"/>
      <c r="Q24" s="200"/>
      <c r="R24" s="197"/>
      <c r="S24" s="509" t="s">
        <v>1149</v>
      </c>
      <c r="T24" s="511"/>
      <c r="U24" s="511"/>
      <c r="V24" s="511"/>
      <c r="W24" s="511"/>
      <c r="X24" s="511"/>
      <c r="Y24" s="511"/>
      <c r="Z24" s="510"/>
    </row>
    <row r="25" spans="1:27" s="1" customFormat="1" x14ac:dyDescent="0.25">
      <c r="A25" s="337"/>
      <c r="B25" s="167"/>
      <c r="C25" s="169"/>
      <c r="D25" s="170"/>
      <c r="E25" s="169"/>
      <c r="F25" s="170"/>
      <c r="G25" s="169"/>
      <c r="H25" s="170"/>
      <c r="I25" s="169"/>
      <c r="J25" s="170"/>
      <c r="K25" s="509" t="s">
        <v>1148</v>
      </c>
      <c r="L25" s="511"/>
      <c r="M25" s="511"/>
      <c r="N25" s="511"/>
      <c r="O25" s="511"/>
      <c r="P25" s="511"/>
      <c r="Q25" s="511"/>
      <c r="R25" s="510"/>
      <c r="S25" s="534" t="s">
        <v>1320</v>
      </c>
      <c r="T25" s="535"/>
      <c r="U25" s="535"/>
      <c r="V25" s="535"/>
      <c r="W25" s="535"/>
      <c r="X25" s="535"/>
      <c r="Y25" s="535"/>
      <c r="Z25" s="536"/>
    </row>
    <row r="26" spans="1:27" s="1" customFormat="1" x14ac:dyDescent="0.25">
      <c r="A26" s="337"/>
      <c r="B26" s="167"/>
      <c r="C26" s="169"/>
      <c r="D26" s="170"/>
      <c r="E26" s="169"/>
      <c r="F26" s="170"/>
      <c r="G26" s="169"/>
      <c r="H26" s="170"/>
      <c r="I26" s="169"/>
      <c r="J26" s="170"/>
      <c r="K26" s="225"/>
      <c r="L26" s="242"/>
      <c r="M26" s="242"/>
      <c r="N26" s="242"/>
      <c r="O26" s="242"/>
      <c r="P26" s="242"/>
      <c r="Q26" s="242"/>
      <c r="R26" s="226"/>
      <c r="S26" s="248" t="s">
        <v>1300</v>
      </c>
      <c r="T26" s="249"/>
      <c r="U26" s="249"/>
      <c r="V26" s="249"/>
      <c r="W26" s="249"/>
      <c r="X26" s="249"/>
      <c r="Y26" s="249"/>
      <c r="Z26" s="37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429"/>
      <c r="T27" s="430"/>
      <c r="U27" s="430"/>
      <c r="V27" s="430"/>
      <c r="W27" s="430"/>
      <c r="X27" s="430"/>
      <c r="Y27" s="430"/>
      <c r="Z27" s="431"/>
      <c r="AA27" s="1"/>
    </row>
    <row r="28" spans="1:27" s="1" customFormat="1" ht="18.5" x14ac:dyDescent="0.25">
      <c r="A28" s="95">
        <f>S22+1</f>
        <v>45068</v>
      </c>
      <c r="B28" s="29"/>
      <c r="C28" s="48">
        <f>A28+1</f>
        <v>45069</v>
      </c>
      <c r="D28" s="49"/>
      <c r="E28" s="48">
        <f>C28+1</f>
        <v>45070</v>
      </c>
      <c r="F28" s="49"/>
      <c r="G28" s="48">
        <f>E28+1</f>
        <v>45071</v>
      </c>
      <c r="H28" s="49"/>
      <c r="I28" s="48">
        <f>G28+1</f>
        <v>45072</v>
      </c>
      <c r="J28" s="49"/>
      <c r="K28" s="172">
        <f>I28+1</f>
        <v>45073</v>
      </c>
      <c r="L28" s="173"/>
      <c r="M28" s="174"/>
      <c r="N28" s="174"/>
      <c r="O28" s="174"/>
      <c r="P28" s="174"/>
      <c r="Q28" s="174"/>
      <c r="R28" s="175"/>
      <c r="S28" s="176">
        <f>K28+1</f>
        <v>45074</v>
      </c>
      <c r="T28" s="177"/>
      <c r="U28" s="178"/>
      <c r="V28" s="178"/>
      <c r="W28" s="178"/>
      <c r="X28" s="178"/>
      <c r="Y28" s="178"/>
      <c r="Z28" s="349"/>
    </row>
    <row r="29" spans="1:27" s="1" customFormat="1" x14ac:dyDescent="0.25">
      <c r="A29" s="337" t="s">
        <v>63</v>
      </c>
      <c r="B29" s="167"/>
      <c r="C29" s="169" t="s">
        <v>497</v>
      </c>
      <c r="D29" s="170"/>
      <c r="E29" s="196" t="s">
        <v>1151</v>
      </c>
      <c r="F29" s="197"/>
      <c r="G29" s="169" t="s">
        <v>35</v>
      </c>
      <c r="H29" s="170"/>
      <c r="I29" s="519" t="s">
        <v>1312</v>
      </c>
      <c r="J29" s="521"/>
      <c r="K29" s="204" t="s">
        <v>671</v>
      </c>
      <c r="L29" s="325"/>
      <c r="M29" s="325"/>
      <c r="N29" s="325"/>
      <c r="O29" s="325"/>
      <c r="P29" s="325"/>
      <c r="Q29" s="325"/>
      <c r="R29" s="205"/>
      <c r="S29" s="509" t="s">
        <v>1153</v>
      </c>
      <c r="T29" s="511"/>
      <c r="U29" s="511"/>
      <c r="V29" s="511"/>
      <c r="W29" s="511"/>
      <c r="X29" s="511"/>
      <c r="Y29" s="511"/>
      <c r="Z29" s="510"/>
    </row>
    <row r="30" spans="1:27" s="1" customFormat="1" x14ac:dyDescent="0.25">
      <c r="A30" s="337" t="s">
        <v>1150</v>
      </c>
      <c r="B30" s="167"/>
      <c r="C30" s="169"/>
      <c r="D30" s="170"/>
      <c r="E30" s="186"/>
      <c r="F30" s="188"/>
      <c r="G30" s="454" t="s">
        <v>1325</v>
      </c>
      <c r="H30" s="456"/>
      <c r="I30" s="169"/>
      <c r="J30" s="170"/>
      <c r="K30" s="509" t="s">
        <v>1153</v>
      </c>
      <c r="L30" s="511"/>
      <c r="M30" s="511"/>
      <c r="N30" s="511"/>
      <c r="O30" s="511"/>
      <c r="P30" s="511"/>
      <c r="Q30" s="511"/>
      <c r="R30" s="510"/>
      <c r="S30" s="505" t="s">
        <v>1234</v>
      </c>
      <c r="T30" s="506"/>
      <c r="U30" s="506"/>
      <c r="V30" s="506"/>
      <c r="W30" s="506"/>
      <c r="X30" s="506"/>
      <c r="Y30" s="506"/>
      <c r="Z30" s="507"/>
    </row>
    <row r="31" spans="1:27" s="1" customFormat="1" x14ac:dyDescent="0.25">
      <c r="A31" s="350" t="s">
        <v>1257</v>
      </c>
      <c r="B31" s="199"/>
      <c r="C31" s="169"/>
      <c r="D31" s="170"/>
      <c r="E31" s="186"/>
      <c r="F31" s="188"/>
      <c r="G31" s="169"/>
      <c r="H31" s="170"/>
      <c r="I31" s="169"/>
      <c r="J31" s="170"/>
      <c r="K31" s="496"/>
      <c r="L31" s="498"/>
      <c r="M31" s="498"/>
      <c r="N31" s="498"/>
      <c r="O31" s="498"/>
      <c r="P31" s="498"/>
      <c r="Q31" s="498"/>
      <c r="R31" s="497"/>
      <c r="S31" s="248" t="s">
        <v>671</v>
      </c>
      <c r="T31" s="249"/>
      <c r="U31" s="249"/>
      <c r="V31" s="249"/>
      <c r="W31" s="249"/>
      <c r="X31" s="249"/>
      <c r="Y31" s="249"/>
      <c r="Z31" s="378"/>
    </row>
    <row r="32" spans="1:27" s="1" customFormat="1" x14ac:dyDescent="0.25">
      <c r="A32" s="337"/>
      <c r="B32" s="167"/>
      <c r="C32" s="169"/>
      <c r="D32" s="170"/>
      <c r="E32" s="169"/>
      <c r="F32" s="170"/>
      <c r="G32" s="169"/>
      <c r="H32" s="170"/>
      <c r="I32" s="169"/>
      <c r="J32" s="170"/>
      <c r="K32" s="502" t="s">
        <v>1235</v>
      </c>
      <c r="L32" s="504"/>
      <c r="M32" s="504"/>
      <c r="N32" s="504"/>
      <c r="O32" s="504"/>
      <c r="P32" s="504"/>
      <c r="Q32" s="504"/>
      <c r="R32" s="503"/>
      <c r="S32" s="537" t="s">
        <v>1300</v>
      </c>
      <c r="T32" s="249"/>
      <c r="U32" s="249"/>
      <c r="V32" s="249"/>
      <c r="W32" s="249"/>
      <c r="X32" s="249"/>
      <c r="Y32" s="249"/>
      <c r="Z32" s="37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45075</v>
      </c>
      <c r="B34" s="29"/>
      <c r="C34" s="48">
        <f>A34+1</f>
        <v>45076</v>
      </c>
      <c r="D34" s="49"/>
      <c r="E34" s="48">
        <f>C34+1</f>
        <v>45077</v>
      </c>
      <c r="F34" s="49"/>
      <c r="G34" s="48">
        <f>E34+1</f>
        <v>45078</v>
      </c>
      <c r="H34" s="49"/>
      <c r="I34" s="48">
        <f>G34+1</f>
        <v>45079</v>
      </c>
      <c r="J34" s="49"/>
      <c r="K34" s="172">
        <f>I34+1</f>
        <v>45080</v>
      </c>
      <c r="L34" s="173"/>
      <c r="M34" s="174"/>
      <c r="N34" s="174"/>
      <c r="O34" s="174"/>
      <c r="P34" s="174"/>
      <c r="Q34" s="174"/>
      <c r="R34" s="175"/>
      <c r="S34" s="176">
        <f>K34+1</f>
        <v>45081</v>
      </c>
      <c r="T34" s="177"/>
      <c r="U34" s="178"/>
      <c r="V34" s="178"/>
      <c r="W34" s="178"/>
      <c r="X34" s="178"/>
      <c r="Y34" s="178"/>
      <c r="Z34" s="349"/>
    </row>
    <row r="35" spans="1:27" s="1" customFormat="1" x14ac:dyDescent="0.25">
      <c r="A35" s="508" t="s">
        <v>1233</v>
      </c>
      <c r="B35" s="506"/>
      <c r="C35" s="169"/>
      <c r="D35" s="170"/>
      <c r="E35" s="169" t="s">
        <v>1154</v>
      </c>
      <c r="F35" s="170"/>
      <c r="G35" s="169" t="s">
        <v>1155</v>
      </c>
      <c r="H35" s="170"/>
      <c r="I35" s="204" t="s">
        <v>1156</v>
      </c>
      <c r="J35" s="205"/>
      <c r="K35" s="204" t="s">
        <v>1156</v>
      </c>
      <c r="L35" s="325"/>
      <c r="M35" s="325"/>
      <c r="N35" s="325"/>
      <c r="O35" s="325"/>
      <c r="P35" s="325"/>
      <c r="Q35" s="325"/>
      <c r="R35" s="205"/>
      <c r="S35" s="248" t="s">
        <v>1156</v>
      </c>
      <c r="T35" s="249"/>
      <c r="U35" s="249"/>
      <c r="V35" s="249"/>
      <c r="W35" s="249"/>
      <c r="X35" s="249"/>
      <c r="Y35" s="249"/>
      <c r="Z35" s="378"/>
    </row>
    <row r="36" spans="1:27" s="1" customFormat="1" x14ac:dyDescent="0.25">
      <c r="A36" s="337"/>
      <c r="B36" s="167"/>
      <c r="C36" s="169"/>
      <c r="D36" s="170"/>
      <c r="E36" s="169"/>
      <c r="F36" s="170"/>
      <c r="G36" s="169" t="s">
        <v>610</v>
      </c>
      <c r="H36" s="170"/>
      <c r="I36" s="196" t="s">
        <v>253</v>
      </c>
      <c r="J36" s="197"/>
      <c r="K36" s="441" t="s">
        <v>1278</v>
      </c>
      <c r="L36" s="442"/>
      <c r="M36" s="442"/>
      <c r="N36" s="442"/>
      <c r="O36" s="442"/>
      <c r="P36" s="442"/>
      <c r="Q36" s="442"/>
      <c r="R36" s="443"/>
      <c r="S36" s="198" t="s">
        <v>881</v>
      </c>
      <c r="T36" s="199"/>
      <c r="U36" s="199"/>
      <c r="V36" s="199"/>
      <c r="W36" s="199"/>
      <c r="X36" s="199"/>
      <c r="Y36" s="199"/>
      <c r="Z36" s="383"/>
    </row>
    <row r="37" spans="1:27" s="1" customFormat="1" x14ac:dyDescent="0.25">
      <c r="A37" s="337"/>
      <c r="B37" s="167"/>
      <c r="C37" s="169"/>
      <c r="D37" s="170"/>
      <c r="E37" s="169"/>
      <c r="F37" s="170"/>
      <c r="G37" s="169"/>
      <c r="H37" s="170"/>
      <c r="I37" s="169" t="s">
        <v>1279</v>
      </c>
      <c r="J37" s="170"/>
      <c r="K37" s="169" t="s">
        <v>1279</v>
      </c>
      <c r="L37" s="171"/>
      <c r="M37" s="171"/>
      <c r="N37" s="171"/>
      <c r="O37" s="171"/>
      <c r="P37" s="171"/>
      <c r="Q37" s="171"/>
      <c r="R37" s="170"/>
      <c r="S37" s="166" t="s">
        <v>1279</v>
      </c>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45082</v>
      </c>
      <c r="B40" s="29"/>
      <c r="C40" s="48">
        <f>A40+1</f>
        <v>45083</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37" t="s">
        <v>67</v>
      </c>
      <c r="B41" s="167"/>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50" t="s">
        <v>1157</v>
      </c>
      <c r="B42" s="199"/>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75" priority="3">
      <formula>MONTH(A10)&lt;&gt;MONTH($A$1)</formula>
    </cfRule>
    <cfRule type="expression" dxfId="174" priority="4">
      <formula>OR(WEEKDAY(A10,1)=1,WEEKDAY(A10,1)=7)</formula>
    </cfRule>
  </conditionalFormatting>
  <conditionalFormatting sqref="I10 I16 I22 I28 I34">
    <cfRule type="expression" dxfId="173" priority="1">
      <formula>MONTH(I10)&lt;&gt;MONTH($A$1)</formula>
    </cfRule>
    <cfRule type="expression" dxfId="172" priority="2">
      <formula>OR(WEEKDAY(I10,1)=1,WEEKDAY(I10,1)=7)</formula>
    </cfRule>
  </conditionalFormatting>
  <hyperlinks>
    <hyperlink ref="K45" r:id="rId1" xr:uid="{7F5642ED-D118-4AD8-B630-0EA00F93559A}"/>
    <hyperlink ref="K44:Z44" r:id="rId2" display="Calendar Templates by Vertex42" xr:uid="{ED4FD2D9-9680-419A-9FB1-B6F30FA5F680}"/>
    <hyperlink ref="K45:Z45" r:id="rId3" display="https://www.vertex42.com/calendars/" xr:uid="{21CD415F-F5A1-417F-9BE8-6DB9D001DAB9}"/>
  </hyperlinks>
  <pageMargins left="0.70866141732283472" right="0.70866141732283472" top="0.74803149606299213" bottom="0.74803149606299213" header="0.31496062992125984" footer="0.31496062992125984"/>
  <pageSetup paperSize="9" scale="83" orientation="landscape"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4D5F9-2A59-40EF-ACC9-15D185A793DD}">
  <sheetPr>
    <pageSetUpPr fitToPage="1"/>
  </sheetPr>
  <dimension ref="A1:AA47"/>
  <sheetViews>
    <sheetView topLeftCell="A10" zoomScale="110" zoomScaleNormal="110" workbookViewId="0">
      <selection activeCell="K19" sqref="K19:R1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45078</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45075</v>
      </c>
      <c r="B9" s="164"/>
      <c r="C9" s="164">
        <f>C10</f>
        <v>45076</v>
      </c>
      <c r="D9" s="164"/>
      <c r="E9" s="164">
        <f>E10</f>
        <v>45077</v>
      </c>
      <c r="F9" s="164"/>
      <c r="G9" s="164">
        <f>G10</f>
        <v>45078</v>
      </c>
      <c r="H9" s="164"/>
      <c r="I9" s="164">
        <f>I10</f>
        <v>45079</v>
      </c>
      <c r="J9" s="164"/>
      <c r="K9" s="164">
        <f>K10</f>
        <v>45080</v>
      </c>
      <c r="L9" s="164"/>
      <c r="M9" s="164"/>
      <c r="N9" s="164"/>
      <c r="O9" s="164"/>
      <c r="P9" s="164"/>
      <c r="Q9" s="164"/>
      <c r="R9" s="164"/>
      <c r="S9" s="164">
        <f>S10</f>
        <v>45081</v>
      </c>
      <c r="T9" s="164"/>
      <c r="U9" s="164"/>
      <c r="V9" s="164"/>
      <c r="W9" s="164"/>
      <c r="X9" s="164"/>
      <c r="Y9" s="164"/>
      <c r="Z9" s="165"/>
    </row>
    <row r="10" spans="1:27" s="1" customFormat="1" ht="18.5" x14ac:dyDescent="0.25">
      <c r="A10" s="95">
        <f>$A$1-(WEEKDAY($A$1,1)-(start_day-1))-IF((WEEKDAY($A$1,1)-(start_day-1))&lt;=0,7,0)+1</f>
        <v>45075</v>
      </c>
      <c r="B10" s="29"/>
      <c r="C10" s="48">
        <f>A10+1</f>
        <v>45076</v>
      </c>
      <c r="D10" s="49"/>
      <c r="E10" s="48">
        <f>C10+1</f>
        <v>45077</v>
      </c>
      <c r="F10" s="49"/>
      <c r="G10" s="48">
        <f>E10+1</f>
        <v>45078</v>
      </c>
      <c r="H10" s="49"/>
      <c r="I10" s="48">
        <f>G10+1</f>
        <v>45079</v>
      </c>
      <c r="J10" s="49"/>
      <c r="K10" s="172">
        <f>I10+1</f>
        <v>45080</v>
      </c>
      <c r="L10" s="173"/>
      <c r="M10" s="174"/>
      <c r="N10" s="174"/>
      <c r="O10" s="174"/>
      <c r="P10" s="174"/>
      <c r="Q10" s="174"/>
      <c r="R10" s="175"/>
      <c r="S10" s="176">
        <f>K10+1</f>
        <v>45081</v>
      </c>
      <c r="T10" s="177"/>
      <c r="U10" s="178"/>
      <c r="V10" s="178"/>
      <c r="W10" s="178"/>
      <c r="X10" s="178"/>
      <c r="Y10" s="178"/>
      <c r="Z10" s="349"/>
    </row>
    <row r="11" spans="1:27" s="1" customFormat="1" x14ac:dyDescent="0.25">
      <c r="A11" s="508" t="s">
        <v>1233</v>
      </c>
      <c r="B11" s="506"/>
      <c r="C11" s="169"/>
      <c r="D11" s="170"/>
      <c r="E11" s="169"/>
      <c r="F11" s="170"/>
      <c r="G11" s="169" t="s">
        <v>1155</v>
      </c>
      <c r="H11" s="170"/>
      <c r="I11" s="204" t="s">
        <v>1156</v>
      </c>
      <c r="J11" s="205"/>
      <c r="K11" s="204" t="s">
        <v>1156</v>
      </c>
      <c r="L11" s="325"/>
      <c r="M11" s="325"/>
      <c r="N11" s="325"/>
      <c r="O11" s="325"/>
      <c r="P11" s="325"/>
      <c r="Q11" s="325"/>
      <c r="R11" s="205"/>
      <c r="S11" s="248" t="s">
        <v>1156</v>
      </c>
      <c r="T11" s="249"/>
      <c r="U11" s="249"/>
      <c r="V11" s="249"/>
      <c r="W11" s="249"/>
      <c r="X11" s="249"/>
      <c r="Y11" s="249"/>
      <c r="Z11" s="378"/>
    </row>
    <row r="12" spans="1:27" s="1" customFormat="1" x14ac:dyDescent="0.25">
      <c r="A12" s="337"/>
      <c r="B12" s="167"/>
      <c r="C12" s="169"/>
      <c r="D12" s="170"/>
      <c r="E12" s="169"/>
      <c r="F12" s="170"/>
      <c r="G12" s="169" t="s">
        <v>610</v>
      </c>
      <c r="H12" s="170"/>
      <c r="I12" s="169" t="s">
        <v>1279</v>
      </c>
      <c r="J12" s="170"/>
      <c r="K12" s="441" t="s">
        <v>1278</v>
      </c>
      <c r="L12" s="442"/>
      <c r="M12" s="442"/>
      <c r="N12" s="442"/>
      <c r="O12" s="442"/>
      <c r="P12" s="442"/>
      <c r="Q12" s="442"/>
      <c r="R12" s="443"/>
      <c r="S12" s="198" t="s">
        <v>881</v>
      </c>
      <c r="T12" s="199"/>
      <c r="U12" s="199"/>
      <c r="V12" s="199"/>
      <c r="W12" s="199"/>
      <c r="X12" s="199"/>
      <c r="Y12" s="199"/>
      <c r="Z12" s="383"/>
    </row>
    <row r="13" spans="1:27" s="1" customFormat="1" x14ac:dyDescent="0.25">
      <c r="A13" s="337"/>
      <c r="B13" s="167"/>
      <c r="C13" s="169"/>
      <c r="D13" s="170"/>
      <c r="E13" s="169"/>
      <c r="F13" s="170"/>
      <c r="G13" s="196" t="s">
        <v>253</v>
      </c>
      <c r="H13" s="197"/>
      <c r="I13" s="169" t="s">
        <v>1332</v>
      </c>
      <c r="J13" s="170"/>
      <c r="K13" s="169" t="s">
        <v>1279</v>
      </c>
      <c r="L13" s="171"/>
      <c r="M13" s="171"/>
      <c r="N13" s="171"/>
      <c r="O13" s="171"/>
      <c r="P13" s="171"/>
      <c r="Q13" s="171"/>
      <c r="R13" s="170"/>
      <c r="S13" s="166" t="s">
        <v>1279</v>
      </c>
      <c r="T13" s="167"/>
      <c r="U13" s="167"/>
      <c r="V13" s="167"/>
      <c r="W13" s="167"/>
      <c r="X13" s="167"/>
      <c r="Y13" s="167"/>
      <c r="Z13" s="348"/>
    </row>
    <row r="14" spans="1:27" s="1" customFormat="1" x14ac:dyDescent="0.25">
      <c r="A14" s="337"/>
      <c r="B14" s="167"/>
      <c r="C14" s="169"/>
      <c r="D14" s="170"/>
      <c r="E14" s="169"/>
      <c r="F14" s="170"/>
      <c r="G14" s="169" t="s">
        <v>26</v>
      </c>
      <c r="H14" s="170"/>
      <c r="I14" s="169"/>
      <c r="J14" s="170"/>
      <c r="K14" s="196" t="s">
        <v>1321</v>
      </c>
      <c r="L14" s="200"/>
      <c r="M14" s="200"/>
      <c r="N14" s="200"/>
      <c r="O14" s="200"/>
      <c r="P14" s="200"/>
      <c r="Q14" s="200"/>
      <c r="R14" s="197"/>
      <c r="S14" s="166"/>
      <c r="T14" s="167"/>
      <c r="U14" s="167"/>
      <c r="V14" s="167"/>
      <c r="W14" s="167"/>
      <c r="X14" s="167"/>
      <c r="Y14" s="167"/>
      <c r="Z14" s="348"/>
    </row>
    <row r="15" spans="1:27" s="1" customFormat="1" x14ac:dyDescent="0.25">
      <c r="A15" s="102"/>
      <c r="B15" s="46"/>
      <c r="C15" s="50"/>
      <c r="D15" s="51"/>
      <c r="E15" s="50"/>
      <c r="F15" s="51"/>
      <c r="G15" s="169" t="s">
        <v>1331</v>
      </c>
      <c r="H15" s="170"/>
      <c r="I15" s="50"/>
      <c r="J15" s="51"/>
      <c r="K15" s="69"/>
      <c r="L15" s="71"/>
      <c r="M15" s="71"/>
      <c r="N15" s="71"/>
      <c r="O15" s="71"/>
      <c r="P15" s="71"/>
      <c r="Q15" s="71"/>
      <c r="R15" s="70"/>
      <c r="S15" s="45"/>
      <c r="T15" s="46"/>
      <c r="U15" s="46"/>
      <c r="V15" s="46"/>
      <c r="W15" s="46"/>
      <c r="X15" s="46"/>
      <c r="Y15" s="46"/>
      <c r="Z15" s="103"/>
    </row>
    <row r="16" spans="1:27" s="2" customFormat="1" ht="13.25" customHeight="1" x14ac:dyDescent="0.25">
      <c r="A16" s="347"/>
      <c r="B16" s="181"/>
      <c r="C16" s="183"/>
      <c r="D16" s="184"/>
      <c r="E16" s="183"/>
      <c r="F16" s="184"/>
      <c r="G16" s="183" t="s">
        <v>1330</v>
      </c>
      <c r="H16" s="184"/>
      <c r="I16" s="183"/>
      <c r="J16" s="184"/>
      <c r="K16" s="206" t="s">
        <v>1329</v>
      </c>
      <c r="L16" s="434"/>
      <c r="M16" s="434"/>
      <c r="N16" s="434"/>
      <c r="O16" s="434"/>
      <c r="P16" s="434"/>
      <c r="Q16" s="434"/>
      <c r="R16" s="207"/>
      <c r="S16" s="180"/>
      <c r="T16" s="181"/>
      <c r="U16" s="181"/>
      <c r="V16" s="181"/>
      <c r="W16" s="181"/>
      <c r="X16" s="181"/>
      <c r="Y16" s="181"/>
      <c r="Z16" s="346"/>
      <c r="AA16" s="1"/>
    </row>
    <row r="17" spans="1:27" s="1" customFormat="1" ht="18.5" x14ac:dyDescent="0.25">
      <c r="A17" s="95">
        <f>S10+1</f>
        <v>45082</v>
      </c>
      <c r="B17" s="29"/>
      <c r="C17" s="48">
        <f>A17+1</f>
        <v>45083</v>
      </c>
      <c r="D17" s="49"/>
      <c r="E17" s="48">
        <f>C17+1</f>
        <v>45084</v>
      </c>
      <c r="F17" s="49"/>
      <c r="G17" s="48">
        <f>E17+1</f>
        <v>45085</v>
      </c>
      <c r="H17" s="49"/>
      <c r="I17" s="48">
        <f>G17+1</f>
        <v>45086</v>
      </c>
      <c r="J17" s="49"/>
      <c r="K17" s="172">
        <f>I17+1</f>
        <v>45087</v>
      </c>
      <c r="L17" s="173"/>
      <c r="M17" s="174"/>
      <c r="N17" s="174"/>
      <c r="O17" s="174"/>
      <c r="P17" s="174"/>
      <c r="Q17" s="174"/>
      <c r="R17" s="175"/>
      <c r="S17" s="176">
        <f>K17+1</f>
        <v>45088</v>
      </c>
      <c r="T17" s="177"/>
      <c r="U17" s="178"/>
      <c r="V17" s="178"/>
      <c r="W17" s="178"/>
      <c r="X17" s="178"/>
      <c r="Y17" s="178"/>
      <c r="Z17" s="349"/>
    </row>
    <row r="18" spans="1:27" s="1" customFormat="1" x14ac:dyDescent="0.25">
      <c r="A18" s="337" t="s">
        <v>67</v>
      </c>
      <c r="B18" s="167"/>
      <c r="C18" s="169" t="s">
        <v>348</v>
      </c>
      <c r="D18" s="170"/>
      <c r="E18" s="169" t="s">
        <v>24</v>
      </c>
      <c r="F18" s="170"/>
      <c r="G18" s="169" t="s">
        <v>1140</v>
      </c>
      <c r="H18" s="170"/>
      <c r="I18" s="196" t="s">
        <v>1142</v>
      </c>
      <c r="J18" s="197"/>
      <c r="K18" s="243" t="s">
        <v>1158</v>
      </c>
      <c r="L18" s="244"/>
      <c r="M18" s="244"/>
      <c r="N18" s="244"/>
      <c r="O18" s="244"/>
      <c r="P18" s="244"/>
      <c r="Q18" s="244"/>
      <c r="R18" s="245"/>
      <c r="S18" s="509" t="s">
        <v>1160</v>
      </c>
      <c r="T18" s="511"/>
      <c r="U18" s="511"/>
      <c r="V18" s="511"/>
      <c r="W18" s="511"/>
      <c r="X18" s="511"/>
      <c r="Y18" s="511"/>
      <c r="Z18" s="510"/>
    </row>
    <row r="19" spans="1:27" s="1" customFormat="1" x14ac:dyDescent="0.25">
      <c r="A19" s="350" t="s">
        <v>1157</v>
      </c>
      <c r="B19" s="199"/>
      <c r="C19" s="169"/>
      <c r="D19" s="170"/>
      <c r="E19" s="371" t="s">
        <v>1284</v>
      </c>
      <c r="F19" s="373"/>
      <c r="G19" s="334" t="s">
        <v>1268</v>
      </c>
      <c r="H19" s="335"/>
      <c r="I19" s="169"/>
      <c r="J19" s="170"/>
      <c r="K19" s="196" t="s">
        <v>1159</v>
      </c>
      <c r="L19" s="200"/>
      <c r="M19" s="200"/>
      <c r="N19" s="200"/>
      <c r="O19" s="200"/>
      <c r="P19" s="200"/>
      <c r="Q19" s="200"/>
      <c r="R19" s="197"/>
      <c r="S19" s="248" t="s">
        <v>1161</v>
      </c>
      <c r="T19" s="249"/>
      <c r="U19" s="249"/>
      <c r="V19" s="249"/>
      <c r="W19" s="249"/>
      <c r="X19" s="249"/>
      <c r="Y19" s="249"/>
      <c r="Z19" s="378"/>
    </row>
    <row r="20" spans="1:27" s="1" customFormat="1" x14ac:dyDescent="0.25">
      <c r="A20" s="337"/>
      <c r="B20" s="167"/>
      <c r="C20" s="169"/>
      <c r="D20" s="170"/>
      <c r="E20" s="169" t="s">
        <v>1154</v>
      </c>
      <c r="F20" s="170"/>
      <c r="G20" s="454" t="s">
        <v>1326</v>
      </c>
      <c r="H20" s="456"/>
      <c r="I20" s="169"/>
      <c r="J20" s="170"/>
      <c r="K20" s="509" t="s">
        <v>1160</v>
      </c>
      <c r="L20" s="511"/>
      <c r="M20" s="511"/>
      <c r="N20" s="511"/>
      <c r="O20" s="511"/>
      <c r="P20" s="511"/>
      <c r="Q20" s="511"/>
      <c r="R20" s="510"/>
      <c r="S20" s="509" t="s">
        <v>1162</v>
      </c>
      <c r="T20" s="511"/>
      <c r="U20" s="511"/>
      <c r="V20" s="511"/>
      <c r="W20" s="511"/>
      <c r="X20" s="511"/>
      <c r="Y20" s="511"/>
      <c r="Z20" s="512"/>
    </row>
    <row r="21" spans="1:27" s="1" customFormat="1" x14ac:dyDescent="0.25">
      <c r="A21" s="337"/>
      <c r="B21" s="167"/>
      <c r="C21" s="169"/>
      <c r="D21" s="170"/>
      <c r="E21" s="169" t="s">
        <v>1333</v>
      </c>
      <c r="F21" s="170"/>
      <c r="G21" s="169"/>
      <c r="H21" s="170"/>
      <c r="I21" s="169"/>
      <c r="J21" s="170"/>
      <c r="K21" s="538" t="s">
        <v>1301</v>
      </c>
      <c r="L21" s="539"/>
      <c r="M21" s="539"/>
      <c r="N21" s="539"/>
      <c r="O21" s="539"/>
      <c r="P21" s="539"/>
      <c r="Q21" s="539"/>
      <c r="R21" s="540"/>
      <c r="S21" s="166"/>
      <c r="T21" s="167"/>
      <c r="U21" s="167"/>
      <c r="V21" s="167"/>
      <c r="W21" s="167"/>
      <c r="X21" s="167"/>
      <c r="Y21" s="167"/>
      <c r="Z21" s="348"/>
    </row>
    <row r="22" spans="1:27" s="2" customFormat="1" ht="13.25" customHeight="1" x14ac:dyDescent="0.25">
      <c r="A22" s="347"/>
      <c r="B22" s="181"/>
      <c r="C22" s="183"/>
      <c r="D22" s="184"/>
      <c r="E22" s="183"/>
      <c r="F22" s="184"/>
      <c r="G22" s="183"/>
      <c r="H22" s="184"/>
      <c r="I22" s="183"/>
      <c r="J22" s="184"/>
      <c r="K22" s="496"/>
      <c r="L22" s="498"/>
      <c r="M22" s="498"/>
      <c r="N22" s="498"/>
      <c r="O22" s="498"/>
      <c r="P22" s="498"/>
      <c r="Q22" s="498"/>
      <c r="R22" s="497"/>
      <c r="S22" s="180"/>
      <c r="T22" s="181"/>
      <c r="U22" s="181"/>
      <c r="V22" s="181"/>
      <c r="W22" s="181"/>
      <c r="X22" s="181"/>
      <c r="Y22" s="181"/>
      <c r="Z22" s="346"/>
      <c r="AA22" s="1"/>
    </row>
    <row r="23" spans="1:27" s="1" customFormat="1" ht="18.5" x14ac:dyDescent="0.25">
      <c r="A23" s="95">
        <f>S17+1</f>
        <v>45089</v>
      </c>
      <c r="B23" s="29"/>
      <c r="C23" s="48">
        <f>A23+1</f>
        <v>45090</v>
      </c>
      <c r="D23" s="49"/>
      <c r="E23" s="48">
        <f>C23+1</f>
        <v>45091</v>
      </c>
      <c r="F23" s="49"/>
      <c r="G23" s="48">
        <f>E23+1</f>
        <v>45092</v>
      </c>
      <c r="H23" s="49"/>
      <c r="I23" s="48">
        <f>G23+1</f>
        <v>45093</v>
      </c>
      <c r="J23" s="49"/>
      <c r="K23" s="172">
        <f>I23+1</f>
        <v>45094</v>
      </c>
      <c r="L23" s="173"/>
      <c r="M23" s="174"/>
      <c r="N23" s="174"/>
      <c r="O23" s="174"/>
      <c r="P23" s="174"/>
      <c r="Q23" s="174"/>
      <c r="R23" s="175"/>
      <c r="S23" s="176">
        <f>K23+1</f>
        <v>45095</v>
      </c>
      <c r="T23" s="177"/>
      <c r="U23" s="178"/>
      <c r="V23" s="178"/>
      <c r="W23" s="178"/>
      <c r="X23" s="178"/>
      <c r="Y23" s="178"/>
      <c r="Z23" s="349"/>
    </row>
    <row r="24" spans="1:27" s="1" customFormat="1" x14ac:dyDescent="0.25">
      <c r="A24" s="337" t="s">
        <v>1163</v>
      </c>
      <c r="B24" s="167"/>
      <c r="C24" s="169" t="s">
        <v>1164</v>
      </c>
      <c r="D24" s="170"/>
      <c r="E24" s="196" t="s">
        <v>1165</v>
      </c>
      <c r="F24" s="197"/>
      <c r="G24" s="441" t="s">
        <v>1166</v>
      </c>
      <c r="H24" s="443"/>
      <c r="I24" s="169" t="s">
        <v>281</v>
      </c>
      <c r="J24" s="170"/>
      <c r="K24" s="196" t="s">
        <v>1168</v>
      </c>
      <c r="L24" s="200"/>
      <c r="M24" s="200"/>
      <c r="N24" s="200"/>
      <c r="O24" s="200"/>
      <c r="P24" s="200"/>
      <c r="Q24" s="200"/>
      <c r="R24" s="197"/>
      <c r="S24" s="166" t="s">
        <v>281</v>
      </c>
      <c r="T24" s="167"/>
      <c r="U24" s="167"/>
      <c r="V24" s="167"/>
      <c r="W24" s="167"/>
      <c r="X24" s="167"/>
      <c r="Y24" s="167"/>
      <c r="Z24" s="348"/>
    </row>
    <row r="25" spans="1:27" s="1" customFormat="1" x14ac:dyDescent="0.25">
      <c r="A25" s="337"/>
      <c r="B25" s="167"/>
      <c r="C25" s="169" t="s">
        <v>984</v>
      </c>
      <c r="D25" s="170"/>
      <c r="E25" s="169"/>
      <c r="F25" s="170"/>
      <c r="G25" s="169" t="s">
        <v>26</v>
      </c>
      <c r="H25" s="170"/>
      <c r="I25" s="169"/>
      <c r="J25" s="170"/>
      <c r="K25" s="441" t="s">
        <v>1169</v>
      </c>
      <c r="L25" s="442"/>
      <c r="M25" s="442"/>
      <c r="N25" s="442"/>
      <c r="O25" s="442"/>
      <c r="P25" s="442"/>
      <c r="Q25" s="442"/>
      <c r="R25" s="443"/>
      <c r="S25" s="248" t="s">
        <v>1335</v>
      </c>
      <c r="T25" s="249"/>
      <c r="U25" s="249"/>
      <c r="V25" s="249"/>
      <c r="W25" s="249"/>
      <c r="X25" s="249"/>
      <c r="Y25" s="249"/>
      <c r="Z25" s="378"/>
    </row>
    <row r="26" spans="1:27" s="1" customFormat="1" x14ac:dyDescent="0.25">
      <c r="A26" s="337"/>
      <c r="B26" s="167"/>
      <c r="C26" s="169"/>
      <c r="D26" s="170"/>
      <c r="E26" s="169"/>
      <c r="F26" s="170"/>
      <c r="G26" s="169"/>
      <c r="H26" s="170"/>
      <c r="I26" s="169"/>
      <c r="J26" s="170"/>
      <c r="K26" s="169" t="s">
        <v>281</v>
      </c>
      <c r="L26" s="171"/>
      <c r="M26" s="171"/>
      <c r="N26" s="171"/>
      <c r="O26" s="171"/>
      <c r="P26" s="171"/>
      <c r="Q26" s="171"/>
      <c r="R26" s="170"/>
      <c r="S26" s="166"/>
      <c r="T26" s="167"/>
      <c r="U26" s="167"/>
      <c r="V26" s="167"/>
      <c r="W26" s="167"/>
      <c r="X26" s="167"/>
      <c r="Y26" s="167"/>
      <c r="Z26" s="348"/>
    </row>
    <row r="27" spans="1:27" s="1" customFormat="1" x14ac:dyDescent="0.25">
      <c r="A27" s="337"/>
      <c r="B27" s="167"/>
      <c r="C27" s="169"/>
      <c r="D27" s="170"/>
      <c r="E27" s="169"/>
      <c r="F27" s="170"/>
      <c r="G27" s="169"/>
      <c r="H27" s="170"/>
      <c r="I27" s="169"/>
      <c r="J27" s="170"/>
      <c r="K27" s="227" t="s">
        <v>1335</v>
      </c>
      <c r="L27" s="290"/>
      <c r="M27" s="290"/>
      <c r="N27" s="290"/>
      <c r="O27" s="290"/>
      <c r="P27" s="290"/>
      <c r="Q27" s="290"/>
      <c r="R27" s="228"/>
      <c r="S27" s="166"/>
      <c r="T27" s="167"/>
      <c r="U27" s="167"/>
      <c r="V27" s="167"/>
      <c r="W27" s="167"/>
      <c r="X27" s="167"/>
      <c r="Y27" s="167"/>
      <c r="Z27" s="348"/>
    </row>
    <row r="28" spans="1:27" s="2" customFormat="1" x14ac:dyDescent="0.25">
      <c r="A28" s="347"/>
      <c r="B28" s="181"/>
      <c r="C28" s="183"/>
      <c r="D28" s="184"/>
      <c r="E28" s="183"/>
      <c r="F28" s="184"/>
      <c r="G28" s="183"/>
      <c r="H28" s="184"/>
      <c r="I28" s="183"/>
      <c r="J28" s="184"/>
      <c r="K28" s="541"/>
      <c r="L28" s="542"/>
      <c r="M28" s="542"/>
      <c r="N28" s="542"/>
      <c r="O28" s="542"/>
      <c r="P28" s="542"/>
      <c r="Q28" s="542"/>
      <c r="R28" s="543"/>
      <c r="S28" s="180"/>
      <c r="T28" s="181"/>
      <c r="U28" s="181"/>
      <c r="V28" s="181"/>
      <c r="W28" s="181"/>
      <c r="X28" s="181"/>
      <c r="Y28" s="181"/>
      <c r="Z28" s="346"/>
      <c r="AA28" s="1"/>
    </row>
    <row r="29" spans="1:27" s="1" customFormat="1" ht="18.5" x14ac:dyDescent="0.25">
      <c r="A29" s="95">
        <f>S23+1</f>
        <v>45096</v>
      </c>
      <c r="B29" s="29"/>
      <c r="C29" s="48">
        <f>A29+1</f>
        <v>45097</v>
      </c>
      <c r="D29" s="49"/>
      <c r="E29" s="48">
        <f>C29+1</f>
        <v>45098</v>
      </c>
      <c r="F29" s="49"/>
      <c r="G29" s="48">
        <f>E29+1</f>
        <v>45099</v>
      </c>
      <c r="H29" s="49"/>
      <c r="I29" s="48">
        <f>G29+1</f>
        <v>45100</v>
      </c>
      <c r="J29" s="49"/>
      <c r="K29" s="172">
        <f>I29+1</f>
        <v>45101</v>
      </c>
      <c r="L29" s="173"/>
      <c r="M29" s="174"/>
      <c r="N29" s="174"/>
      <c r="O29" s="174"/>
      <c r="P29" s="174"/>
      <c r="Q29" s="174"/>
      <c r="R29" s="175"/>
      <c r="S29" s="176">
        <f>K29+1</f>
        <v>45102</v>
      </c>
      <c r="T29" s="177"/>
      <c r="U29" s="178"/>
      <c r="V29" s="178"/>
      <c r="W29" s="178"/>
      <c r="X29" s="178"/>
      <c r="Y29" s="178"/>
      <c r="Z29" s="349"/>
    </row>
    <row r="30" spans="1:27" s="1" customFormat="1" x14ac:dyDescent="0.25">
      <c r="A30" s="350" t="s">
        <v>1170</v>
      </c>
      <c r="B30" s="199"/>
      <c r="C30" s="502" t="s">
        <v>1236</v>
      </c>
      <c r="D30" s="503"/>
      <c r="E30" s="169"/>
      <c r="F30" s="170"/>
      <c r="G30" s="169" t="s">
        <v>492</v>
      </c>
      <c r="H30" s="170"/>
      <c r="I30" s="509" t="s">
        <v>1171</v>
      </c>
      <c r="J30" s="510"/>
      <c r="K30" s="509" t="s">
        <v>1171</v>
      </c>
      <c r="L30" s="511"/>
      <c r="M30" s="511"/>
      <c r="N30" s="511"/>
      <c r="O30" s="511"/>
      <c r="P30" s="511"/>
      <c r="Q30" s="511"/>
      <c r="R30" s="510"/>
      <c r="S30" s="509" t="s">
        <v>1171</v>
      </c>
      <c r="T30" s="511"/>
      <c r="U30" s="511"/>
      <c r="V30" s="511"/>
      <c r="W30" s="511"/>
      <c r="X30" s="511"/>
      <c r="Y30" s="511"/>
      <c r="Z30" s="512"/>
    </row>
    <row r="31" spans="1:27" s="1" customFormat="1" x14ac:dyDescent="0.25">
      <c r="A31" s="337"/>
      <c r="B31" s="167"/>
      <c r="C31" s="196" t="s">
        <v>1328</v>
      </c>
      <c r="D31" s="197"/>
      <c r="E31" s="196" t="s">
        <v>1305</v>
      </c>
      <c r="F31" s="197"/>
      <c r="G31" s="196" t="s">
        <v>1327</v>
      </c>
      <c r="H31" s="197"/>
      <c r="I31" s="169" t="s">
        <v>492</v>
      </c>
      <c r="J31" s="170"/>
      <c r="K31" s="509" t="s">
        <v>1172</v>
      </c>
      <c r="L31" s="511"/>
      <c r="M31" s="511"/>
      <c r="N31" s="511"/>
      <c r="O31" s="511"/>
      <c r="P31" s="511"/>
      <c r="Q31" s="511"/>
      <c r="R31" s="510"/>
      <c r="S31" s="509" t="s">
        <v>1172</v>
      </c>
      <c r="T31" s="511"/>
      <c r="U31" s="511"/>
      <c r="V31" s="511"/>
      <c r="W31" s="511"/>
      <c r="X31" s="511"/>
      <c r="Y31" s="511"/>
      <c r="Z31" s="510"/>
    </row>
    <row r="32" spans="1:27" s="1" customFormat="1" x14ac:dyDescent="0.25">
      <c r="A32" s="337"/>
      <c r="B32" s="167"/>
      <c r="C32" s="169" t="s">
        <v>1334</v>
      </c>
      <c r="D32" s="170"/>
      <c r="E32" s="186"/>
      <c r="F32" s="188"/>
      <c r="G32" s="169"/>
      <c r="H32" s="170"/>
      <c r="I32" s="502" t="s">
        <v>1249</v>
      </c>
      <c r="J32" s="503"/>
      <c r="K32" s="204" t="s">
        <v>1265</v>
      </c>
      <c r="L32" s="325"/>
      <c r="M32" s="325"/>
      <c r="N32" s="325"/>
      <c r="O32" s="325"/>
      <c r="P32" s="325"/>
      <c r="Q32" s="325"/>
      <c r="R32" s="205"/>
      <c r="S32" s="248" t="s">
        <v>1265</v>
      </c>
      <c r="T32" s="249"/>
      <c r="U32" s="249"/>
      <c r="V32" s="249"/>
      <c r="W32" s="249"/>
      <c r="X32" s="249"/>
      <c r="Y32" s="249"/>
      <c r="Z32" s="378"/>
    </row>
    <row r="33" spans="1:27" s="1" customFormat="1" x14ac:dyDescent="0.25">
      <c r="A33" s="337"/>
      <c r="B33" s="167"/>
      <c r="C33" s="169"/>
      <c r="D33" s="170"/>
      <c r="E33" s="169"/>
      <c r="F33" s="170"/>
      <c r="G33" s="169"/>
      <c r="H33" s="170"/>
      <c r="I33" s="169"/>
      <c r="J33" s="170"/>
      <c r="K33" s="169" t="s">
        <v>492</v>
      </c>
      <c r="L33" s="171"/>
      <c r="M33" s="171"/>
      <c r="N33" s="171"/>
      <c r="O33" s="171"/>
      <c r="P33" s="171"/>
      <c r="Q33" s="171"/>
      <c r="R33" s="170"/>
      <c r="S33" s="166" t="s">
        <v>492</v>
      </c>
      <c r="T33" s="167"/>
      <c r="U33" s="167"/>
      <c r="V33" s="167"/>
      <c r="W33" s="167"/>
      <c r="X33" s="167"/>
      <c r="Y33" s="167"/>
      <c r="Z33" s="348"/>
    </row>
    <row r="34" spans="1:27" s="2" customFormat="1" x14ac:dyDescent="0.25">
      <c r="A34" s="347"/>
      <c r="B34" s="181"/>
      <c r="C34" s="183"/>
      <c r="D34" s="184"/>
      <c r="E34" s="183"/>
      <c r="F34" s="184"/>
      <c r="G34" s="183"/>
      <c r="H34" s="184"/>
      <c r="I34" s="183"/>
      <c r="J34" s="184"/>
      <c r="K34" s="183"/>
      <c r="L34" s="185"/>
      <c r="M34" s="185"/>
      <c r="N34" s="185"/>
      <c r="O34" s="185"/>
      <c r="P34" s="185"/>
      <c r="Q34" s="185"/>
      <c r="R34" s="184"/>
      <c r="S34" s="180"/>
      <c r="T34" s="181"/>
      <c r="U34" s="181"/>
      <c r="V34" s="181"/>
      <c r="W34" s="181"/>
      <c r="X34" s="181"/>
      <c r="Y34" s="181"/>
      <c r="Z34" s="346"/>
      <c r="AA34" s="1"/>
    </row>
    <row r="35" spans="1:27" s="1" customFormat="1" ht="18.5" x14ac:dyDescent="0.25">
      <c r="A35" s="95">
        <f>S29+1</f>
        <v>45103</v>
      </c>
      <c r="B35" s="29"/>
      <c r="C35" s="48">
        <f>A35+1</f>
        <v>45104</v>
      </c>
      <c r="D35" s="49"/>
      <c r="E35" s="48">
        <f>C35+1</f>
        <v>45105</v>
      </c>
      <c r="F35" s="49"/>
      <c r="G35" s="48">
        <f>E35+1</f>
        <v>45106</v>
      </c>
      <c r="H35" s="49"/>
      <c r="I35" s="48">
        <f>G35+1</f>
        <v>45107</v>
      </c>
      <c r="J35" s="49"/>
      <c r="K35" s="172">
        <f>I35+1</f>
        <v>45108</v>
      </c>
      <c r="L35" s="173"/>
      <c r="M35" s="174"/>
      <c r="N35" s="174"/>
      <c r="O35" s="174"/>
      <c r="P35" s="174"/>
      <c r="Q35" s="174"/>
      <c r="R35" s="175"/>
      <c r="S35" s="176">
        <f>K35+1</f>
        <v>45109</v>
      </c>
      <c r="T35" s="177"/>
      <c r="U35" s="178"/>
      <c r="V35" s="178"/>
      <c r="W35" s="178"/>
      <c r="X35" s="178"/>
      <c r="Y35" s="178"/>
      <c r="Z35" s="349"/>
    </row>
    <row r="36" spans="1:27" s="1" customFormat="1" x14ac:dyDescent="0.25">
      <c r="A36" s="337" t="s">
        <v>1337</v>
      </c>
      <c r="B36" s="167"/>
      <c r="C36" s="169" t="s">
        <v>1173</v>
      </c>
      <c r="D36" s="170"/>
      <c r="E36" s="169" t="s">
        <v>60</v>
      </c>
      <c r="F36" s="170"/>
      <c r="G36" s="169" t="s">
        <v>1334</v>
      </c>
      <c r="H36" s="170"/>
      <c r="I36" s="509" t="s">
        <v>1174</v>
      </c>
      <c r="J36" s="510"/>
      <c r="K36" s="509" t="s">
        <v>1175</v>
      </c>
      <c r="L36" s="511"/>
      <c r="M36" s="511"/>
      <c r="N36" s="511"/>
      <c r="O36" s="511"/>
      <c r="P36" s="511"/>
      <c r="Q36" s="511"/>
      <c r="R36" s="510"/>
      <c r="S36" s="509" t="s">
        <v>1175</v>
      </c>
      <c r="T36" s="511"/>
      <c r="U36" s="511"/>
      <c r="V36" s="511"/>
      <c r="W36" s="511"/>
      <c r="X36" s="511"/>
      <c r="Y36" s="511"/>
      <c r="Z36" s="512"/>
    </row>
    <row r="37" spans="1:27" s="1" customFormat="1" x14ac:dyDescent="0.25">
      <c r="A37" s="337"/>
      <c r="B37" s="167"/>
      <c r="C37" s="169" t="s">
        <v>107</v>
      </c>
      <c r="D37" s="170"/>
      <c r="E37" s="169" t="s">
        <v>1340</v>
      </c>
      <c r="F37" s="170"/>
      <c r="G37" s="169"/>
      <c r="H37" s="170"/>
      <c r="I37" s="509" t="s">
        <v>1175</v>
      </c>
      <c r="J37" s="510"/>
      <c r="K37" s="509" t="s">
        <v>1248</v>
      </c>
      <c r="L37" s="511"/>
      <c r="M37" s="511"/>
      <c r="N37" s="511"/>
      <c r="O37" s="511"/>
      <c r="P37" s="511"/>
      <c r="Q37" s="511"/>
      <c r="R37" s="510"/>
      <c r="S37" s="509" t="s">
        <v>1248</v>
      </c>
      <c r="T37" s="511"/>
      <c r="U37" s="511"/>
      <c r="V37" s="511"/>
      <c r="W37" s="511"/>
      <c r="X37" s="511"/>
      <c r="Y37" s="511"/>
      <c r="Z37" s="512"/>
    </row>
    <row r="38" spans="1:27" s="1" customFormat="1" x14ac:dyDescent="0.25">
      <c r="A38" s="337"/>
      <c r="B38" s="167"/>
      <c r="C38" s="169"/>
      <c r="D38" s="170"/>
      <c r="E38" s="169"/>
      <c r="F38" s="170"/>
      <c r="G38" s="169"/>
      <c r="H38" s="170"/>
      <c r="I38" s="509" t="s">
        <v>1248</v>
      </c>
      <c r="J38" s="510"/>
      <c r="K38" s="186"/>
      <c r="L38" s="187"/>
      <c r="M38" s="187"/>
      <c r="N38" s="187"/>
      <c r="O38" s="187"/>
      <c r="P38" s="187"/>
      <c r="Q38" s="187"/>
      <c r="R38" s="188"/>
      <c r="S38" s="166"/>
      <c r="T38" s="167"/>
      <c r="U38" s="167"/>
      <c r="V38" s="167"/>
      <c r="W38" s="167"/>
      <c r="X38" s="167"/>
      <c r="Y38" s="167"/>
      <c r="Z38" s="348"/>
    </row>
    <row r="39" spans="1:27" s="1" customFormat="1" x14ac:dyDescent="0.25">
      <c r="A39" s="337"/>
      <c r="B39" s="167"/>
      <c r="C39" s="169"/>
      <c r="D39" s="170"/>
      <c r="E39" s="169"/>
      <c r="F39" s="170"/>
      <c r="G39" s="169"/>
      <c r="H39" s="170"/>
      <c r="I39" s="169" t="s">
        <v>610</v>
      </c>
      <c r="J39" s="170"/>
      <c r="K39" s="169"/>
      <c r="L39" s="171"/>
      <c r="M39" s="171"/>
      <c r="N39" s="171"/>
      <c r="O39" s="171"/>
      <c r="P39" s="171"/>
      <c r="Q39" s="171"/>
      <c r="R39" s="170"/>
      <c r="S39" s="166"/>
      <c r="T39" s="167"/>
      <c r="U39" s="167"/>
      <c r="V39" s="167"/>
      <c r="W39" s="167"/>
      <c r="X39" s="167"/>
      <c r="Y39" s="167"/>
      <c r="Z39" s="348"/>
    </row>
    <row r="40" spans="1:27" s="1" customFormat="1" x14ac:dyDescent="0.25">
      <c r="A40" s="102"/>
      <c r="B40" s="46"/>
      <c r="C40" s="50"/>
      <c r="D40" s="51"/>
      <c r="E40" s="50"/>
      <c r="F40" s="51"/>
      <c r="G40" s="50"/>
      <c r="H40" s="51"/>
      <c r="I40" s="196" t="s">
        <v>1152</v>
      </c>
      <c r="J40" s="197"/>
      <c r="K40" s="50"/>
      <c r="L40" s="72"/>
      <c r="M40" s="72"/>
      <c r="N40" s="72"/>
      <c r="O40" s="72"/>
      <c r="P40" s="72"/>
      <c r="Q40" s="72"/>
      <c r="R40" s="51"/>
      <c r="S40" s="45"/>
      <c r="T40" s="46"/>
      <c r="U40" s="46"/>
      <c r="V40" s="46"/>
      <c r="W40" s="46"/>
      <c r="X40" s="46"/>
      <c r="Y40" s="46"/>
      <c r="Z40" s="103"/>
    </row>
    <row r="41" spans="1:27" s="2" customFormat="1" x14ac:dyDescent="0.25">
      <c r="A41" s="347"/>
      <c r="B41" s="181"/>
      <c r="C41" s="183"/>
      <c r="D41" s="184"/>
      <c r="E41" s="183"/>
      <c r="F41" s="184"/>
      <c r="G41" s="183"/>
      <c r="H41" s="184"/>
      <c r="I41" s="183" t="s">
        <v>1334</v>
      </c>
      <c r="J41" s="184"/>
      <c r="K41" s="183"/>
      <c r="L41" s="185"/>
      <c r="M41" s="185"/>
      <c r="N41" s="185"/>
      <c r="O41" s="185"/>
      <c r="P41" s="185"/>
      <c r="Q41" s="185"/>
      <c r="R41" s="184"/>
      <c r="S41" s="180"/>
      <c r="T41" s="181"/>
      <c r="U41" s="181"/>
      <c r="V41" s="181"/>
      <c r="W41" s="181"/>
      <c r="X41" s="181"/>
      <c r="Y41" s="181"/>
      <c r="Z41" s="346"/>
      <c r="AA41" s="1"/>
    </row>
    <row r="42" spans="1:27" ht="18.5" x14ac:dyDescent="0.3">
      <c r="A42" s="95">
        <f>S35+1</f>
        <v>45110</v>
      </c>
      <c r="B42" s="29"/>
      <c r="C42" s="48">
        <f>A42+1</f>
        <v>45111</v>
      </c>
      <c r="D42" s="49"/>
      <c r="E42" s="52" t="s">
        <v>0</v>
      </c>
      <c r="F42" s="53"/>
      <c r="G42" s="53"/>
      <c r="H42" s="53"/>
      <c r="I42" s="53"/>
      <c r="J42" s="53"/>
      <c r="K42" s="53"/>
      <c r="L42" s="53"/>
      <c r="M42" s="53"/>
      <c r="N42" s="53"/>
      <c r="O42" s="53"/>
      <c r="P42" s="53"/>
      <c r="Q42" s="53"/>
      <c r="R42" s="53"/>
      <c r="S42" s="53"/>
      <c r="T42" s="53"/>
      <c r="U42" s="53"/>
      <c r="V42" s="53"/>
      <c r="W42" s="53"/>
      <c r="X42" s="53"/>
      <c r="Y42" s="53"/>
      <c r="Z42" s="96"/>
    </row>
    <row r="43" spans="1:27" x14ac:dyDescent="0.25">
      <c r="A43" s="350" t="s">
        <v>1176</v>
      </c>
      <c r="B43" s="199"/>
      <c r="C43" s="169"/>
      <c r="D43" s="170"/>
      <c r="E43" s="82" t="s">
        <v>383</v>
      </c>
      <c r="F43" s="83"/>
      <c r="G43" s="83"/>
      <c r="H43" s="83"/>
      <c r="I43" s="55"/>
      <c r="J43" s="55"/>
      <c r="K43" s="55"/>
      <c r="L43" s="55"/>
      <c r="M43" s="55"/>
      <c r="N43" s="55"/>
      <c r="O43" s="55"/>
      <c r="P43" s="55"/>
      <c r="Q43" s="55"/>
      <c r="R43" s="55"/>
      <c r="S43" s="55"/>
      <c r="T43" s="55"/>
      <c r="U43" s="55"/>
      <c r="V43" s="55"/>
      <c r="W43" s="55"/>
      <c r="X43" s="55"/>
      <c r="Y43" s="55"/>
      <c r="Z43" s="97"/>
    </row>
    <row r="44" spans="1:27" x14ac:dyDescent="0.25">
      <c r="A44" s="374"/>
      <c r="B44" s="194"/>
      <c r="C44" s="169"/>
      <c r="D44" s="170"/>
      <c r="E44" s="85" t="s">
        <v>483</v>
      </c>
      <c r="F44" s="83"/>
      <c r="G44" s="83"/>
      <c r="H44" s="83"/>
      <c r="I44" s="55"/>
      <c r="J44" s="55"/>
      <c r="K44" s="55"/>
      <c r="L44" s="55"/>
      <c r="M44" s="55"/>
      <c r="N44" s="55"/>
      <c r="O44" s="55"/>
      <c r="P44" s="55"/>
      <c r="Q44" s="55"/>
      <c r="R44" s="55"/>
      <c r="S44" s="55"/>
      <c r="T44" s="55"/>
      <c r="U44" s="55"/>
      <c r="V44" s="55"/>
      <c r="W44" s="55"/>
      <c r="X44" s="55"/>
      <c r="Y44" s="55"/>
      <c r="Z44" s="98"/>
    </row>
    <row r="45" spans="1:27" x14ac:dyDescent="0.25">
      <c r="A45" s="337"/>
      <c r="B45" s="167"/>
      <c r="C45" s="169"/>
      <c r="D45" s="170"/>
      <c r="E45" s="86" t="s">
        <v>683</v>
      </c>
      <c r="F45" s="83"/>
      <c r="G45" s="83"/>
      <c r="H45" s="83"/>
      <c r="I45" s="55"/>
      <c r="J45" s="55"/>
      <c r="K45" s="55"/>
      <c r="L45" s="55"/>
      <c r="M45" s="55"/>
      <c r="N45" s="55"/>
      <c r="O45" s="55"/>
      <c r="P45" s="55"/>
      <c r="Q45" s="55"/>
      <c r="R45" s="55"/>
      <c r="S45" s="55"/>
      <c r="T45" s="55"/>
      <c r="U45" s="55"/>
      <c r="V45" s="55"/>
      <c r="W45" s="55"/>
      <c r="X45" s="55"/>
      <c r="Y45" s="55"/>
      <c r="Z45" s="98"/>
    </row>
    <row r="46" spans="1:27" x14ac:dyDescent="0.25">
      <c r="A46" s="337"/>
      <c r="B46" s="167"/>
      <c r="C46" s="169"/>
      <c r="D46" s="170"/>
      <c r="E46" s="126" t="s">
        <v>585</v>
      </c>
      <c r="F46" s="83"/>
      <c r="G46" s="83"/>
      <c r="H46" s="83"/>
      <c r="I46" s="55"/>
      <c r="J46" s="55"/>
      <c r="K46" s="338" t="s">
        <v>9</v>
      </c>
      <c r="L46" s="338"/>
      <c r="M46" s="338"/>
      <c r="N46" s="338"/>
      <c r="O46" s="338"/>
      <c r="P46" s="338"/>
      <c r="Q46" s="338"/>
      <c r="R46" s="338"/>
      <c r="S46" s="338"/>
      <c r="T46" s="338"/>
      <c r="U46" s="338"/>
      <c r="V46" s="338"/>
      <c r="W46" s="338"/>
      <c r="X46" s="338"/>
      <c r="Y46" s="338"/>
      <c r="Z46" s="339"/>
    </row>
    <row r="47" spans="1:27" s="1" customFormat="1" x14ac:dyDescent="0.25">
      <c r="A47" s="340"/>
      <c r="B47" s="341"/>
      <c r="C47" s="342"/>
      <c r="D47" s="343"/>
      <c r="E47" s="99"/>
      <c r="F47" s="100"/>
      <c r="G47" s="100"/>
      <c r="H47" s="100"/>
      <c r="I47" s="101"/>
      <c r="J47" s="101"/>
      <c r="K47" s="344" t="s">
        <v>8</v>
      </c>
      <c r="L47" s="344"/>
      <c r="M47" s="344"/>
      <c r="N47" s="344"/>
      <c r="O47" s="344"/>
      <c r="P47" s="344"/>
      <c r="Q47" s="344"/>
      <c r="R47" s="344"/>
      <c r="S47" s="344"/>
      <c r="T47" s="344"/>
      <c r="U47" s="344"/>
      <c r="V47" s="344"/>
      <c r="W47" s="344"/>
      <c r="X47" s="344"/>
      <c r="Y47" s="344"/>
      <c r="Z47" s="345"/>
    </row>
  </sheetData>
  <mergeCells count="219">
    <mergeCell ref="G15:H15"/>
    <mergeCell ref="A46:B46"/>
    <mergeCell ref="C46:D46"/>
    <mergeCell ref="K46:Z46"/>
    <mergeCell ref="A47:B47"/>
    <mergeCell ref="C47:D47"/>
    <mergeCell ref="K47:Z47"/>
    <mergeCell ref="S41:Z41"/>
    <mergeCell ref="A43:B43"/>
    <mergeCell ref="C43:D43"/>
    <mergeCell ref="A44:B44"/>
    <mergeCell ref="C44:D44"/>
    <mergeCell ref="A45:B45"/>
    <mergeCell ref="C45:D45"/>
    <mergeCell ref="A41:B41"/>
    <mergeCell ref="C41:D41"/>
    <mergeCell ref="E41:F41"/>
    <mergeCell ref="G41:H41"/>
    <mergeCell ref="I41:J41"/>
    <mergeCell ref="K41:R41"/>
    <mergeCell ref="A37:B37"/>
    <mergeCell ref="C37:D37"/>
    <mergeCell ref="E37:F37"/>
    <mergeCell ref="G37:H37"/>
    <mergeCell ref="I37:J37"/>
    <mergeCell ref="K37:R37"/>
    <mergeCell ref="S37:Z37"/>
    <mergeCell ref="S38:Z38"/>
    <mergeCell ref="A39:B39"/>
    <mergeCell ref="C39:D39"/>
    <mergeCell ref="E39:F39"/>
    <mergeCell ref="G39:H39"/>
    <mergeCell ref="I39:J39"/>
    <mergeCell ref="K39:R39"/>
    <mergeCell ref="S39:Z39"/>
    <mergeCell ref="A38:B38"/>
    <mergeCell ref="C38:D38"/>
    <mergeCell ref="E38:F38"/>
    <mergeCell ref="G38:H38"/>
    <mergeCell ref="I38:J38"/>
    <mergeCell ref="K38:R38"/>
    <mergeCell ref="S34:Z34"/>
    <mergeCell ref="K35:L35"/>
    <mergeCell ref="M35:R35"/>
    <mergeCell ref="S35:T35"/>
    <mergeCell ref="U35:Z35"/>
    <mergeCell ref="A36:B36"/>
    <mergeCell ref="C36:D36"/>
    <mergeCell ref="E36:F36"/>
    <mergeCell ref="G36:H36"/>
    <mergeCell ref="I36:J36"/>
    <mergeCell ref="A34:B34"/>
    <mergeCell ref="C34:D34"/>
    <mergeCell ref="E34:F34"/>
    <mergeCell ref="G34:H34"/>
    <mergeCell ref="I34:J34"/>
    <mergeCell ref="K34:R34"/>
    <mergeCell ref="K36:R36"/>
    <mergeCell ref="S36:Z36"/>
    <mergeCell ref="A31:B31"/>
    <mergeCell ref="C31:D31"/>
    <mergeCell ref="E31:F31"/>
    <mergeCell ref="G31:H31"/>
    <mergeCell ref="I31:J31"/>
    <mergeCell ref="K31:R31"/>
    <mergeCell ref="S31:Z31"/>
    <mergeCell ref="S32:Z32"/>
    <mergeCell ref="A33:B33"/>
    <mergeCell ref="C33:D33"/>
    <mergeCell ref="E33:F33"/>
    <mergeCell ref="G33:H33"/>
    <mergeCell ref="I33:J33"/>
    <mergeCell ref="K33:R33"/>
    <mergeCell ref="S33:Z33"/>
    <mergeCell ref="A32:B32"/>
    <mergeCell ref="C32:D32"/>
    <mergeCell ref="E32:F32"/>
    <mergeCell ref="G32:H32"/>
    <mergeCell ref="I32:J32"/>
    <mergeCell ref="K32:R32"/>
    <mergeCell ref="S28:Z28"/>
    <mergeCell ref="K29:L29"/>
    <mergeCell ref="M29:R29"/>
    <mergeCell ref="S29:T29"/>
    <mergeCell ref="U29:Z29"/>
    <mergeCell ref="A30:B30"/>
    <mergeCell ref="C30:D30"/>
    <mergeCell ref="E30:F30"/>
    <mergeCell ref="G30:H30"/>
    <mergeCell ref="I30:J30"/>
    <mergeCell ref="A28:B28"/>
    <mergeCell ref="C28:D28"/>
    <mergeCell ref="E28:F28"/>
    <mergeCell ref="G28:H28"/>
    <mergeCell ref="I28:J28"/>
    <mergeCell ref="K28:R28"/>
    <mergeCell ref="K30:R30"/>
    <mergeCell ref="S30:Z30"/>
    <mergeCell ref="A25:B25"/>
    <mergeCell ref="C25:D25"/>
    <mergeCell ref="E25:F25"/>
    <mergeCell ref="G25:H25"/>
    <mergeCell ref="I25:J25"/>
    <mergeCell ref="K25:R25"/>
    <mergeCell ref="S25:Z25"/>
    <mergeCell ref="S26:Z26"/>
    <mergeCell ref="A27:B27"/>
    <mergeCell ref="C27:D27"/>
    <mergeCell ref="E27:F27"/>
    <mergeCell ref="G27:H27"/>
    <mergeCell ref="I27:J27"/>
    <mergeCell ref="K27:R27"/>
    <mergeCell ref="S27:Z27"/>
    <mergeCell ref="A26:B26"/>
    <mergeCell ref="C26:D26"/>
    <mergeCell ref="E26:F26"/>
    <mergeCell ref="G26:H26"/>
    <mergeCell ref="I26:J26"/>
    <mergeCell ref="K26:R26"/>
    <mergeCell ref="S22:Z22"/>
    <mergeCell ref="K23:L23"/>
    <mergeCell ref="M23:R23"/>
    <mergeCell ref="S23:T23"/>
    <mergeCell ref="U23:Z23"/>
    <mergeCell ref="A24:B24"/>
    <mergeCell ref="C24:D24"/>
    <mergeCell ref="E24:F24"/>
    <mergeCell ref="G24:H24"/>
    <mergeCell ref="I24:J24"/>
    <mergeCell ref="A22:B22"/>
    <mergeCell ref="C22:D22"/>
    <mergeCell ref="E22:F22"/>
    <mergeCell ref="G22:H22"/>
    <mergeCell ref="I22:J22"/>
    <mergeCell ref="K22:R22"/>
    <mergeCell ref="K24:R24"/>
    <mergeCell ref="S24:Z24"/>
    <mergeCell ref="A19:B19"/>
    <mergeCell ref="C19:D19"/>
    <mergeCell ref="E19:F19"/>
    <mergeCell ref="G19:H19"/>
    <mergeCell ref="I19:J19"/>
    <mergeCell ref="K19:R19"/>
    <mergeCell ref="S19:Z19"/>
    <mergeCell ref="S20:Z20"/>
    <mergeCell ref="A21:B21"/>
    <mergeCell ref="C21:D21"/>
    <mergeCell ref="E21:F21"/>
    <mergeCell ref="G21:H21"/>
    <mergeCell ref="I21:J21"/>
    <mergeCell ref="K21:R21"/>
    <mergeCell ref="S21:Z21"/>
    <mergeCell ref="A20:B20"/>
    <mergeCell ref="C20:D20"/>
    <mergeCell ref="E20:F20"/>
    <mergeCell ref="G20:H20"/>
    <mergeCell ref="I20:J20"/>
    <mergeCell ref="K20:R20"/>
    <mergeCell ref="S16:Z16"/>
    <mergeCell ref="K17:L17"/>
    <mergeCell ref="M17:R17"/>
    <mergeCell ref="S17:T17"/>
    <mergeCell ref="U17:Z17"/>
    <mergeCell ref="A18:B18"/>
    <mergeCell ref="C18:D18"/>
    <mergeCell ref="E18:F18"/>
    <mergeCell ref="G18:H18"/>
    <mergeCell ref="I18:J18"/>
    <mergeCell ref="A16:B16"/>
    <mergeCell ref="C16:D16"/>
    <mergeCell ref="E16:F16"/>
    <mergeCell ref="G16:H16"/>
    <mergeCell ref="I16:J16"/>
    <mergeCell ref="K16:R16"/>
    <mergeCell ref="K18:R18"/>
    <mergeCell ref="S18:Z18"/>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I40:J40"/>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7 C17 E17 G17 K17 S17 A23 C23 E23 G23 K23 S23 A29 C29 E29 G29 K29 S29 A35 C35 E35 G35 K35 S35 A42 C42">
    <cfRule type="expression" dxfId="171" priority="3">
      <formula>MONTH(A10)&lt;&gt;MONTH($A$1)</formula>
    </cfRule>
    <cfRule type="expression" dxfId="170" priority="4">
      <formula>OR(WEEKDAY(A10,1)=1,WEEKDAY(A10,1)=7)</formula>
    </cfRule>
  </conditionalFormatting>
  <conditionalFormatting sqref="I10 I17 I23 I29 I35">
    <cfRule type="expression" dxfId="169" priority="1">
      <formula>MONTH(I10)&lt;&gt;MONTH($A$1)</formula>
    </cfRule>
    <cfRule type="expression" dxfId="168" priority="2">
      <formula>OR(WEEKDAY(I10,1)=1,WEEKDAY(I10,1)=7)</formula>
    </cfRule>
  </conditionalFormatting>
  <hyperlinks>
    <hyperlink ref="K47" r:id="rId1" xr:uid="{681911FE-81B7-43DA-8E9B-E48E288441CA}"/>
    <hyperlink ref="K46:Z46" r:id="rId2" display="Calendar Templates by Vertex42" xr:uid="{412AF4F4-353F-474A-9265-11EC400C2604}"/>
    <hyperlink ref="K47:Z47" r:id="rId3" display="https://www.vertex42.com/calendars/" xr:uid="{DAF08713-F3FD-403D-86BC-8D2A3259E5CA}"/>
  </hyperlinks>
  <pageMargins left="0.70866141732283472" right="0.70866141732283472" top="0.74803149606299213" bottom="0.74803149606299213" header="0.31496062992125984" footer="0.31496062992125984"/>
  <pageSetup paperSize="9" scale="83" orientation="landscape"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303DE-59DE-485B-8387-738D1F2D3670}">
  <sheetPr>
    <pageSetUpPr fitToPage="1"/>
  </sheetPr>
  <dimension ref="A1:AA45"/>
  <sheetViews>
    <sheetView topLeftCell="A18" workbookViewId="0">
      <selection activeCell="E36" sqref="E36:F36"/>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45108</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45103</v>
      </c>
      <c r="B9" s="164"/>
      <c r="C9" s="164">
        <f>C10</f>
        <v>45104</v>
      </c>
      <c r="D9" s="164"/>
      <c r="E9" s="164">
        <f>E10</f>
        <v>45105</v>
      </c>
      <c r="F9" s="164"/>
      <c r="G9" s="164">
        <f>G10</f>
        <v>45106</v>
      </c>
      <c r="H9" s="164"/>
      <c r="I9" s="164">
        <f>I10</f>
        <v>45107</v>
      </c>
      <c r="J9" s="164"/>
      <c r="K9" s="164">
        <f>K10</f>
        <v>45108</v>
      </c>
      <c r="L9" s="164"/>
      <c r="M9" s="164"/>
      <c r="N9" s="164"/>
      <c r="O9" s="164"/>
      <c r="P9" s="164"/>
      <c r="Q9" s="164"/>
      <c r="R9" s="164"/>
      <c r="S9" s="164">
        <f>S10</f>
        <v>45109</v>
      </c>
      <c r="T9" s="164"/>
      <c r="U9" s="164"/>
      <c r="V9" s="164"/>
      <c r="W9" s="164"/>
      <c r="X9" s="164"/>
      <c r="Y9" s="164"/>
      <c r="Z9" s="165"/>
    </row>
    <row r="10" spans="1:27" s="1" customFormat="1" ht="18.5" x14ac:dyDescent="0.25">
      <c r="A10" s="95">
        <f>$A$1-(WEEKDAY($A$1,1)-(start_day-1))-IF((WEEKDAY($A$1,1)-(start_day-1))&lt;=0,7,0)+1</f>
        <v>45103</v>
      </c>
      <c r="B10" s="29"/>
      <c r="C10" s="48">
        <f>A10+1</f>
        <v>45104</v>
      </c>
      <c r="D10" s="49"/>
      <c r="E10" s="48">
        <f>C10+1</f>
        <v>45105</v>
      </c>
      <c r="F10" s="49"/>
      <c r="G10" s="48">
        <f>E10+1</f>
        <v>45106</v>
      </c>
      <c r="H10" s="49"/>
      <c r="I10" s="48">
        <f>G10+1</f>
        <v>45107</v>
      </c>
      <c r="J10" s="49"/>
      <c r="K10" s="172">
        <f>I10+1</f>
        <v>45108</v>
      </c>
      <c r="L10" s="173"/>
      <c r="M10" s="174"/>
      <c r="N10" s="174"/>
      <c r="O10" s="174"/>
      <c r="P10" s="174"/>
      <c r="Q10" s="174"/>
      <c r="R10" s="175"/>
      <c r="S10" s="176">
        <f>K10+1</f>
        <v>45109</v>
      </c>
      <c r="T10" s="177"/>
      <c r="U10" s="178"/>
      <c r="V10" s="178"/>
      <c r="W10" s="178"/>
      <c r="X10" s="178"/>
      <c r="Y10" s="178"/>
      <c r="Z10" s="349"/>
    </row>
    <row r="11" spans="1:27" s="1" customFormat="1" x14ac:dyDescent="0.25">
      <c r="A11" s="544"/>
      <c r="B11" s="545"/>
      <c r="C11" s="169" t="s">
        <v>1173</v>
      </c>
      <c r="D11" s="170"/>
      <c r="E11" s="452" t="s">
        <v>60</v>
      </c>
      <c r="F11" s="453"/>
      <c r="G11" s="169"/>
      <c r="H11" s="170"/>
      <c r="I11" s="509" t="s">
        <v>1174</v>
      </c>
      <c r="J11" s="510"/>
      <c r="K11" s="509" t="s">
        <v>1175</v>
      </c>
      <c r="L11" s="511"/>
      <c r="M11" s="511"/>
      <c r="N11" s="511"/>
      <c r="O11" s="511"/>
      <c r="P11" s="511"/>
      <c r="Q11" s="511"/>
      <c r="R11" s="510"/>
      <c r="S11" s="509" t="s">
        <v>1175</v>
      </c>
      <c r="T11" s="511"/>
      <c r="U11" s="511"/>
      <c r="V11" s="511"/>
      <c r="W11" s="511"/>
      <c r="X11" s="511"/>
      <c r="Y11" s="511"/>
      <c r="Z11" s="512"/>
    </row>
    <row r="12" spans="1:27" s="1" customFormat="1" x14ac:dyDescent="0.25">
      <c r="A12" s="337"/>
      <c r="B12" s="167"/>
      <c r="C12" s="452" t="s">
        <v>107</v>
      </c>
      <c r="D12" s="453"/>
      <c r="E12" s="169"/>
      <c r="F12" s="170"/>
      <c r="G12" s="169"/>
      <c r="H12" s="170"/>
      <c r="I12" s="509" t="s">
        <v>1175</v>
      </c>
      <c r="J12" s="510"/>
      <c r="K12" s="509" t="s">
        <v>1248</v>
      </c>
      <c r="L12" s="511"/>
      <c r="M12" s="511"/>
      <c r="N12" s="511"/>
      <c r="O12" s="511"/>
      <c r="P12" s="511"/>
      <c r="Q12" s="511"/>
      <c r="R12" s="510"/>
      <c r="S12" s="509" t="s">
        <v>1248</v>
      </c>
      <c r="T12" s="511"/>
      <c r="U12" s="511"/>
      <c r="V12" s="511"/>
      <c r="W12" s="511"/>
      <c r="X12" s="511"/>
      <c r="Y12" s="511"/>
      <c r="Z12" s="512"/>
    </row>
    <row r="13" spans="1:27" s="1" customFormat="1" x14ac:dyDescent="0.25">
      <c r="A13" s="337"/>
      <c r="B13" s="167"/>
      <c r="C13" s="169"/>
      <c r="D13" s="170"/>
      <c r="E13" s="169"/>
      <c r="F13" s="170"/>
      <c r="G13" s="169"/>
      <c r="H13" s="170"/>
      <c r="I13" s="509" t="s">
        <v>1248</v>
      </c>
      <c r="J13" s="510"/>
      <c r="K13" s="371" t="s">
        <v>1313</v>
      </c>
      <c r="L13" s="372"/>
      <c r="M13" s="372"/>
      <c r="N13" s="372"/>
      <c r="O13" s="372"/>
      <c r="P13" s="372"/>
      <c r="Q13" s="372"/>
      <c r="R13" s="373"/>
      <c r="S13" s="166"/>
      <c r="T13" s="167"/>
      <c r="U13" s="167"/>
      <c r="V13" s="167"/>
      <c r="W13" s="167"/>
      <c r="X13" s="167"/>
      <c r="Y13" s="167"/>
      <c r="Z13" s="348"/>
    </row>
    <row r="14" spans="1:27" s="1" customFormat="1" x14ac:dyDescent="0.25">
      <c r="A14" s="337"/>
      <c r="B14" s="167"/>
      <c r="C14" s="169"/>
      <c r="D14" s="170"/>
      <c r="E14" s="169"/>
      <c r="F14" s="170"/>
      <c r="G14" s="169"/>
      <c r="H14" s="170"/>
      <c r="I14" s="169" t="s">
        <v>610</v>
      </c>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45110</v>
      </c>
      <c r="B16" s="29"/>
      <c r="C16" s="48">
        <f>A16+1</f>
        <v>45111</v>
      </c>
      <c r="D16" s="49"/>
      <c r="E16" s="48">
        <f>C16+1</f>
        <v>45112</v>
      </c>
      <c r="F16" s="49"/>
      <c r="G16" s="48">
        <f>E16+1</f>
        <v>45113</v>
      </c>
      <c r="H16" s="49"/>
      <c r="I16" s="48">
        <f>G16+1</f>
        <v>45114</v>
      </c>
      <c r="J16" s="49"/>
      <c r="K16" s="172">
        <f>I16+1</f>
        <v>45115</v>
      </c>
      <c r="L16" s="173"/>
      <c r="M16" s="174"/>
      <c r="N16" s="174"/>
      <c r="O16" s="174"/>
      <c r="P16" s="174"/>
      <c r="Q16" s="174"/>
      <c r="R16" s="175"/>
      <c r="S16" s="176">
        <f>K16+1</f>
        <v>45116</v>
      </c>
      <c r="T16" s="177"/>
      <c r="U16" s="178"/>
      <c r="V16" s="178"/>
      <c r="W16" s="178"/>
      <c r="X16" s="178"/>
      <c r="Y16" s="178"/>
      <c r="Z16" s="349"/>
    </row>
    <row r="17" spans="1:27" s="1" customFormat="1" x14ac:dyDescent="0.25">
      <c r="A17" s="350" t="s">
        <v>1176</v>
      </c>
      <c r="B17" s="199"/>
      <c r="C17" s="169" t="s">
        <v>1334</v>
      </c>
      <c r="D17" s="170"/>
      <c r="E17" s="169" t="s">
        <v>1177</v>
      </c>
      <c r="F17" s="170"/>
      <c r="G17" s="509" t="s">
        <v>1178</v>
      </c>
      <c r="H17" s="510"/>
      <c r="I17" s="509" t="s">
        <v>1178</v>
      </c>
      <c r="J17" s="510"/>
      <c r="K17" s="509" t="s">
        <v>1178</v>
      </c>
      <c r="L17" s="511"/>
      <c r="M17" s="511"/>
      <c r="N17" s="511"/>
      <c r="O17" s="511"/>
      <c r="P17" s="511"/>
      <c r="Q17" s="511"/>
      <c r="R17" s="510"/>
      <c r="S17" s="509" t="s">
        <v>1178</v>
      </c>
      <c r="T17" s="511"/>
      <c r="U17" s="511"/>
      <c r="V17" s="511"/>
      <c r="W17" s="511"/>
      <c r="X17" s="511"/>
      <c r="Y17" s="511"/>
      <c r="Z17" s="512"/>
    </row>
    <row r="18" spans="1:27" s="1" customFormat="1" x14ac:dyDescent="0.25">
      <c r="A18" s="337"/>
      <c r="B18" s="167"/>
      <c r="C18" s="169"/>
      <c r="D18" s="170"/>
      <c r="E18" s="169"/>
      <c r="F18" s="170"/>
      <c r="G18" s="169"/>
      <c r="H18" s="170"/>
      <c r="I18" s="441" t="s">
        <v>1179</v>
      </c>
      <c r="J18" s="443"/>
      <c r="K18" s="441" t="s">
        <v>1179</v>
      </c>
      <c r="L18" s="442"/>
      <c r="M18" s="442"/>
      <c r="N18" s="442"/>
      <c r="O18" s="442"/>
      <c r="P18" s="442"/>
      <c r="Q18" s="442"/>
      <c r="R18" s="443"/>
      <c r="S18" s="441" t="s">
        <v>1179</v>
      </c>
      <c r="T18" s="442"/>
      <c r="U18" s="442"/>
      <c r="V18" s="442"/>
      <c r="W18" s="442"/>
      <c r="X18" s="442"/>
      <c r="Y18" s="442"/>
      <c r="Z18" s="444"/>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45117</v>
      </c>
      <c r="B22" s="29"/>
      <c r="C22" s="48">
        <f>A22+1</f>
        <v>45118</v>
      </c>
      <c r="D22" s="49"/>
      <c r="E22" s="48">
        <f>C22+1</f>
        <v>45119</v>
      </c>
      <c r="F22" s="49"/>
      <c r="G22" s="48">
        <f>E22+1</f>
        <v>45120</v>
      </c>
      <c r="H22" s="49"/>
      <c r="I22" s="48">
        <f>G22+1</f>
        <v>45121</v>
      </c>
      <c r="J22" s="49"/>
      <c r="K22" s="172">
        <f>I22+1</f>
        <v>45122</v>
      </c>
      <c r="L22" s="173"/>
      <c r="M22" s="174"/>
      <c r="N22" s="174"/>
      <c r="O22" s="174"/>
      <c r="P22" s="174"/>
      <c r="Q22" s="174"/>
      <c r="R22" s="175"/>
      <c r="S22" s="176">
        <f>K22+1</f>
        <v>45123</v>
      </c>
      <c r="T22" s="177"/>
      <c r="U22" s="178"/>
      <c r="V22" s="178"/>
      <c r="W22" s="178"/>
      <c r="X22" s="178"/>
      <c r="Y22" s="178"/>
      <c r="Z22" s="349"/>
    </row>
    <row r="23" spans="1:27" s="1" customFormat="1" x14ac:dyDescent="0.25">
      <c r="A23" s="374"/>
      <c r="B23" s="194"/>
      <c r="C23" s="169" t="s">
        <v>109</v>
      </c>
      <c r="D23" s="170"/>
      <c r="E23" s="169" t="s">
        <v>1180</v>
      </c>
      <c r="F23" s="170"/>
      <c r="G23" s="509" t="s">
        <v>1181</v>
      </c>
      <c r="H23" s="510"/>
      <c r="I23" s="509" t="s">
        <v>1181</v>
      </c>
      <c r="J23" s="510"/>
      <c r="K23" s="509" t="s">
        <v>1181</v>
      </c>
      <c r="L23" s="511"/>
      <c r="M23" s="511"/>
      <c r="N23" s="511"/>
      <c r="O23" s="511"/>
      <c r="P23" s="511"/>
      <c r="Q23" s="511"/>
      <c r="R23" s="510"/>
      <c r="S23" s="509" t="s">
        <v>1181</v>
      </c>
      <c r="T23" s="511"/>
      <c r="U23" s="511"/>
      <c r="V23" s="511"/>
      <c r="W23" s="511"/>
      <c r="X23" s="511"/>
      <c r="Y23" s="511"/>
      <c r="Z23" s="512"/>
    </row>
    <row r="24" spans="1:27" s="1" customFormat="1" x14ac:dyDescent="0.25">
      <c r="A24" s="337"/>
      <c r="B24" s="167"/>
      <c r="C24" s="169"/>
      <c r="D24" s="170"/>
      <c r="E24" s="169"/>
      <c r="F24" s="170"/>
      <c r="G24" s="169"/>
      <c r="H24" s="170"/>
      <c r="I24" s="196" t="s">
        <v>1167</v>
      </c>
      <c r="J24" s="197"/>
      <c r="K24" s="196" t="s">
        <v>856</v>
      </c>
      <c r="L24" s="200"/>
      <c r="M24" s="200"/>
      <c r="N24" s="200"/>
      <c r="O24" s="200"/>
      <c r="P24" s="200"/>
      <c r="Q24" s="200"/>
      <c r="R24" s="197"/>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45124</v>
      </c>
      <c r="B28" s="29"/>
      <c r="C28" s="48">
        <f>A28+1</f>
        <v>45125</v>
      </c>
      <c r="D28" s="49"/>
      <c r="E28" s="48">
        <f>C28+1</f>
        <v>45126</v>
      </c>
      <c r="F28" s="49"/>
      <c r="G28" s="48">
        <f>E28+1</f>
        <v>45127</v>
      </c>
      <c r="H28" s="49"/>
      <c r="I28" s="48">
        <f>G28+1</f>
        <v>45128</v>
      </c>
      <c r="J28" s="49"/>
      <c r="K28" s="172">
        <f>I28+1</f>
        <v>45129</v>
      </c>
      <c r="L28" s="173"/>
      <c r="M28" s="174"/>
      <c r="N28" s="174"/>
      <c r="O28" s="174"/>
      <c r="P28" s="174"/>
      <c r="Q28" s="174"/>
      <c r="R28" s="175"/>
      <c r="S28" s="176">
        <f>K28+1</f>
        <v>45130</v>
      </c>
      <c r="T28" s="177"/>
      <c r="U28" s="178"/>
      <c r="V28" s="178"/>
      <c r="W28" s="178"/>
      <c r="X28" s="178"/>
      <c r="Y28" s="178"/>
      <c r="Z28" s="349"/>
    </row>
    <row r="29" spans="1:27" s="1" customFormat="1" x14ac:dyDescent="0.25">
      <c r="A29" s="450"/>
      <c r="B29" s="451"/>
      <c r="C29" s="169"/>
      <c r="D29" s="170"/>
      <c r="E29" s="186"/>
      <c r="F29" s="188"/>
      <c r="G29" s="169" t="s">
        <v>1338</v>
      </c>
      <c r="H29" s="170"/>
      <c r="I29" s="196" t="s">
        <v>1182</v>
      </c>
      <c r="J29" s="197"/>
      <c r="K29" s="509" t="s">
        <v>1183</v>
      </c>
      <c r="L29" s="511"/>
      <c r="M29" s="511"/>
      <c r="N29" s="511"/>
      <c r="O29" s="511"/>
      <c r="P29" s="511"/>
      <c r="Q29" s="511"/>
      <c r="R29" s="510"/>
      <c r="S29" s="509" t="s">
        <v>1183</v>
      </c>
      <c r="T29" s="511"/>
      <c r="U29" s="511"/>
      <c r="V29" s="511"/>
      <c r="W29" s="511"/>
      <c r="X29" s="511"/>
      <c r="Y29" s="511"/>
      <c r="Z29" s="510"/>
    </row>
    <row r="30" spans="1:27" s="1" customFormat="1" x14ac:dyDescent="0.25">
      <c r="A30" s="337"/>
      <c r="B30" s="167"/>
      <c r="C30" s="169"/>
      <c r="D30" s="170"/>
      <c r="E30" s="186"/>
      <c r="F30" s="188"/>
      <c r="G30" s="169"/>
      <c r="H30" s="170"/>
      <c r="I30" s="169"/>
      <c r="J30" s="170"/>
      <c r="K30" s="169"/>
      <c r="L30" s="171"/>
      <c r="M30" s="171"/>
      <c r="N30" s="171"/>
      <c r="O30" s="171"/>
      <c r="P30" s="171"/>
      <c r="Q30" s="171"/>
      <c r="R30" s="170"/>
      <c r="S30" s="509" t="s">
        <v>1184</v>
      </c>
      <c r="T30" s="511"/>
      <c r="U30" s="511"/>
      <c r="V30" s="511"/>
      <c r="W30" s="511"/>
      <c r="X30" s="511"/>
      <c r="Y30" s="511"/>
      <c r="Z30" s="512"/>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45131</v>
      </c>
      <c r="B34" s="29"/>
      <c r="C34" s="48">
        <f>A34+1</f>
        <v>45132</v>
      </c>
      <c r="D34" s="49"/>
      <c r="E34" s="48">
        <f>C34+1</f>
        <v>45133</v>
      </c>
      <c r="F34" s="49"/>
      <c r="G34" s="48">
        <f>E34+1</f>
        <v>45134</v>
      </c>
      <c r="H34" s="49"/>
      <c r="I34" s="48">
        <f>G34+1</f>
        <v>45135</v>
      </c>
      <c r="J34" s="49"/>
      <c r="K34" s="172">
        <f>I34+1</f>
        <v>45136</v>
      </c>
      <c r="L34" s="173"/>
      <c r="M34" s="174"/>
      <c r="N34" s="174"/>
      <c r="O34" s="174"/>
      <c r="P34" s="174"/>
      <c r="Q34" s="174"/>
      <c r="R34" s="175"/>
      <c r="S34" s="176">
        <f>K34+1</f>
        <v>45137</v>
      </c>
      <c r="T34" s="177"/>
      <c r="U34" s="178"/>
      <c r="V34" s="178"/>
      <c r="W34" s="178"/>
      <c r="X34" s="178"/>
      <c r="Y34" s="178"/>
      <c r="Z34" s="349"/>
    </row>
    <row r="35" spans="1:27" s="1" customFormat="1" x14ac:dyDescent="0.25">
      <c r="A35" s="546" t="s">
        <v>1184</v>
      </c>
      <c r="B35" s="510"/>
      <c r="C35" s="509" t="s">
        <v>1184</v>
      </c>
      <c r="D35" s="510"/>
      <c r="E35" s="509" t="s">
        <v>1184</v>
      </c>
      <c r="F35" s="510"/>
      <c r="G35" s="509" t="s">
        <v>1184</v>
      </c>
      <c r="H35" s="510"/>
      <c r="I35" s="509" t="s">
        <v>1184</v>
      </c>
      <c r="J35" s="510"/>
      <c r="K35" s="509" t="s">
        <v>1184</v>
      </c>
      <c r="L35" s="511"/>
      <c r="M35" s="511"/>
      <c r="N35" s="511"/>
      <c r="O35" s="511"/>
      <c r="P35" s="511"/>
      <c r="Q35" s="511"/>
      <c r="R35" s="512"/>
      <c r="S35" s="193"/>
      <c r="T35" s="194"/>
      <c r="U35" s="194"/>
      <c r="V35" s="194"/>
      <c r="W35" s="194"/>
      <c r="X35" s="194"/>
      <c r="Y35" s="194"/>
      <c r="Z35" s="389"/>
    </row>
    <row r="36" spans="1:27" s="1" customFormat="1" x14ac:dyDescent="0.25">
      <c r="A36" s="337"/>
      <c r="B36" s="167"/>
      <c r="C36" s="169"/>
      <c r="D36" s="170"/>
      <c r="E36" s="169"/>
      <c r="F36" s="170"/>
      <c r="G36" s="169"/>
      <c r="H36" s="170"/>
      <c r="I36" s="169" t="s">
        <v>1339</v>
      </c>
      <c r="J36" s="170"/>
      <c r="K36" s="169" t="s">
        <v>110</v>
      </c>
      <c r="L36" s="171"/>
      <c r="M36" s="171"/>
      <c r="N36" s="171"/>
      <c r="O36" s="171"/>
      <c r="P36" s="171"/>
      <c r="Q36" s="171"/>
      <c r="R36" s="170"/>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45138</v>
      </c>
      <c r="B40" s="29"/>
      <c r="C40" s="48">
        <f>A40+1</f>
        <v>45139</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67" priority="3">
      <formula>MONTH(A10)&lt;&gt;MONTH($A$1)</formula>
    </cfRule>
    <cfRule type="expression" dxfId="166" priority="4">
      <formula>OR(WEEKDAY(A10,1)=1,WEEKDAY(A10,1)=7)</formula>
    </cfRule>
  </conditionalFormatting>
  <conditionalFormatting sqref="I10 I16 I22 I28 I34">
    <cfRule type="expression" dxfId="165" priority="1">
      <formula>MONTH(I10)&lt;&gt;MONTH($A$1)</formula>
    </cfRule>
    <cfRule type="expression" dxfId="164" priority="2">
      <formula>OR(WEEKDAY(I10,1)=1,WEEKDAY(I10,1)=7)</formula>
    </cfRule>
  </conditionalFormatting>
  <hyperlinks>
    <hyperlink ref="K45" r:id="rId1" xr:uid="{0496F021-1B36-46CB-ABB4-B2FEDAAACC47}"/>
    <hyperlink ref="K44:Z44" r:id="rId2" display="Calendar Templates by Vertex42" xr:uid="{0C5D7100-01F4-4561-99F4-94B580BD6C68}"/>
    <hyperlink ref="K45:Z45" r:id="rId3" display="https://www.vertex42.com/calendars/" xr:uid="{28EF62F0-9B54-49F6-9897-8C20ADC1F999}"/>
  </hyperlinks>
  <pageMargins left="0.70866141732283472" right="0.70866141732283472" top="0.74803149606299213" bottom="0.74803149606299213" header="0.31496062992125984" footer="0.31496062992125984"/>
  <pageSetup paperSize="9" scale="83" orientation="landscape"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2BEC4-F82A-40ED-83DA-33CB78CC3725}">
  <sheetPr>
    <pageSetUpPr fitToPage="1"/>
  </sheetPr>
  <dimension ref="A1:AA46"/>
  <sheetViews>
    <sheetView topLeftCell="A7" workbookViewId="0">
      <selection activeCell="K39" sqref="K39:R3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45139</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45138</v>
      </c>
      <c r="B9" s="164"/>
      <c r="C9" s="164">
        <f>C10</f>
        <v>45139</v>
      </c>
      <c r="D9" s="164"/>
      <c r="E9" s="164">
        <f>E10</f>
        <v>45140</v>
      </c>
      <c r="F9" s="164"/>
      <c r="G9" s="164">
        <f>G10</f>
        <v>45141</v>
      </c>
      <c r="H9" s="164"/>
      <c r="I9" s="164">
        <f>I10</f>
        <v>45142</v>
      </c>
      <c r="J9" s="164"/>
      <c r="K9" s="164">
        <f>K10</f>
        <v>45143</v>
      </c>
      <c r="L9" s="164"/>
      <c r="M9" s="164"/>
      <c r="N9" s="164"/>
      <c r="O9" s="164"/>
      <c r="P9" s="164"/>
      <c r="Q9" s="164"/>
      <c r="R9" s="164"/>
      <c r="S9" s="164">
        <f>S10</f>
        <v>45144</v>
      </c>
      <c r="T9" s="164"/>
      <c r="U9" s="164"/>
      <c r="V9" s="164"/>
      <c r="W9" s="164"/>
      <c r="X9" s="164"/>
      <c r="Y9" s="164"/>
      <c r="Z9" s="165"/>
    </row>
    <row r="10" spans="1:27" s="1" customFormat="1" ht="18.5" x14ac:dyDescent="0.25">
      <c r="A10" s="95">
        <f>$A$1-(WEEKDAY($A$1,1)-(start_day-1))-IF((WEEKDAY($A$1,1)-(start_day-1))&lt;=0,7,0)+1</f>
        <v>45138</v>
      </c>
      <c r="B10" s="29"/>
      <c r="C10" s="48">
        <f>A10+1</f>
        <v>45139</v>
      </c>
      <c r="D10" s="49"/>
      <c r="E10" s="48">
        <f>C10+1</f>
        <v>45140</v>
      </c>
      <c r="F10" s="49"/>
      <c r="G10" s="48">
        <f>E10+1</f>
        <v>45141</v>
      </c>
      <c r="H10" s="49"/>
      <c r="I10" s="48">
        <f>G10+1</f>
        <v>45142</v>
      </c>
      <c r="J10" s="49"/>
      <c r="K10" s="172">
        <f>I10+1</f>
        <v>45143</v>
      </c>
      <c r="L10" s="173"/>
      <c r="M10" s="174"/>
      <c r="N10" s="174"/>
      <c r="O10" s="174"/>
      <c r="P10" s="174"/>
      <c r="Q10" s="174"/>
      <c r="R10" s="175"/>
      <c r="S10" s="176">
        <f>K10+1</f>
        <v>45144</v>
      </c>
      <c r="T10" s="177"/>
      <c r="U10" s="178"/>
      <c r="V10" s="178"/>
      <c r="W10" s="178"/>
      <c r="X10" s="178"/>
      <c r="Y10" s="178"/>
      <c r="Z10" s="349"/>
    </row>
    <row r="11" spans="1:27" s="1" customFormat="1" x14ac:dyDescent="0.25">
      <c r="A11" s="337"/>
      <c r="B11" s="167"/>
      <c r="C11" s="169"/>
      <c r="D11" s="170"/>
      <c r="E11" s="169"/>
      <c r="F11" s="170"/>
      <c r="G11" s="169" t="s">
        <v>1344</v>
      </c>
      <c r="H11" s="170"/>
      <c r="I11" s="196" t="s">
        <v>1185</v>
      </c>
      <c r="J11" s="197"/>
      <c r="K11" s="334" t="s">
        <v>1269</v>
      </c>
      <c r="L11" s="336"/>
      <c r="M11" s="336"/>
      <c r="N11" s="336"/>
      <c r="O11" s="336"/>
      <c r="P11" s="336"/>
      <c r="Q11" s="336"/>
      <c r="R11" s="335"/>
      <c r="S11" s="334" t="s">
        <v>1269</v>
      </c>
      <c r="T11" s="336"/>
      <c r="U11" s="336"/>
      <c r="V11" s="336"/>
      <c r="W11" s="336"/>
      <c r="X11" s="336"/>
      <c r="Y11" s="336"/>
      <c r="Z11" s="416"/>
    </row>
    <row r="12" spans="1:27" s="1" customFormat="1" x14ac:dyDescent="0.25">
      <c r="A12" s="337"/>
      <c r="B12" s="167"/>
      <c r="C12" s="169"/>
      <c r="D12" s="170"/>
      <c r="E12" s="169"/>
      <c r="F12" s="170"/>
      <c r="G12" s="169"/>
      <c r="H12" s="170"/>
      <c r="I12" s="169"/>
      <c r="J12" s="170"/>
      <c r="K12" s="169" t="s">
        <v>1353</v>
      </c>
      <c r="L12" s="171"/>
      <c r="M12" s="171"/>
      <c r="N12" s="171"/>
      <c r="O12" s="171"/>
      <c r="P12" s="171"/>
      <c r="Q12" s="171"/>
      <c r="R12" s="170"/>
      <c r="S12" s="166"/>
      <c r="T12" s="167"/>
      <c r="U12" s="167"/>
      <c r="V12" s="167"/>
      <c r="W12" s="167"/>
      <c r="X12" s="167"/>
      <c r="Y12" s="167"/>
      <c r="Z12" s="34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45145</v>
      </c>
      <c r="B16" s="29"/>
      <c r="C16" s="48">
        <f>A16+1</f>
        <v>45146</v>
      </c>
      <c r="D16" s="49"/>
      <c r="E16" s="48">
        <f>C16+1</f>
        <v>45147</v>
      </c>
      <c r="F16" s="49"/>
      <c r="G16" s="48">
        <f>E16+1</f>
        <v>45148</v>
      </c>
      <c r="H16" s="49"/>
      <c r="I16" s="48">
        <f>G16+1</f>
        <v>45149</v>
      </c>
      <c r="J16" s="49"/>
      <c r="K16" s="172">
        <f>I16+1</f>
        <v>45150</v>
      </c>
      <c r="L16" s="173"/>
      <c r="M16" s="174"/>
      <c r="N16" s="174"/>
      <c r="O16" s="174"/>
      <c r="P16" s="174"/>
      <c r="Q16" s="174"/>
      <c r="R16" s="175"/>
      <c r="S16" s="176">
        <f>K16+1</f>
        <v>45151</v>
      </c>
      <c r="T16" s="177"/>
      <c r="U16" s="178"/>
      <c r="V16" s="178"/>
      <c r="W16" s="178"/>
      <c r="X16" s="178"/>
      <c r="Y16" s="178"/>
      <c r="Z16" s="349"/>
    </row>
    <row r="17" spans="1:27" s="1" customFormat="1" x14ac:dyDescent="0.25">
      <c r="A17" s="350" t="s">
        <v>1186</v>
      </c>
      <c r="B17" s="199"/>
      <c r="C17" s="169"/>
      <c r="D17" s="170"/>
      <c r="E17" s="454" t="s">
        <v>1343</v>
      </c>
      <c r="F17" s="456"/>
      <c r="G17" s="452"/>
      <c r="H17" s="453"/>
      <c r="I17" s="169" t="s">
        <v>1270</v>
      </c>
      <c r="J17" s="170"/>
      <c r="K17" s="441" t="s">
        <v>1187</v>
      </c>
      <c r="L17" s="442"/>
      <c r="M17" s="442"/>
      <c r="N17" s="442"/>
      <c r="O17" s="442"/>
      <c r="P17" s="442"/>
      <c r="Q17" s="442"/>
      <c r="R17" s="443"/>
      <c r="S17" s="441" t="s">
        <v>1187</v>
      </c>
      <c r="T17" s="442"/>
      <c r="U17" s="442"/>
      <c r="V17" s="442"/>
      <c r="W17" s="442"/>
      <c r="X17" s="442"/>
      <c r="Y17" s="442"/>
      <c r="Z17" s="444"/>
    </row>
    <row r="18" spans="1:27" s="1" customFormat="1" x14ac:dyDescent="0.25">
      <c r="A18" s="420" t="s">
        <v>1315</v>
      </c>
      <c r="B18" s="372"/>
      <c r="C18" s="371" t="s">
        <v>1315</v>
      </c>
      <c r="D18" s="373"/>
      <c r="E18" s="371" t="s">
        <v>1315</v>
      </c>
      <c r="F18" s="373"/>
      <c r="G18" s="169"/>
      <c r="H18" s="170"/>
      <c r="I18" s="169"/>
      <c r="J18" s="170"/>
      <c r="K18" s="196" t="s">
        <v>1192</v>
      </c>
      <c r="L18" s="200"/>
      <c r="M18" s="200"/>
      <c r="N18" s="200"/>
      <c r="O18" s="200"/>
      <c r="P18" s="200"/>
      <c r="Q18" s="200"/>
      <c r="R18" s="197"/>
      <c r="S18" s="166" t="s">
        <v>1270</v>
      </c>
      <c r="T18" s="167"/>
      <c r="U18" s="167"/>
      <c r="V18" s="167"/>
      <c r="W18" s="167"/>
      <c r="X18" s="167"/>
      <c r="Y18" s="167"/>
      <c r="Z18" s="348"/>
    </row>
    <row r="19" spans="1:27" s="1" customFormat="1" x14ac:dyDescent="0.25">
      <c r="A19" s="337"/>
      <c r="B19" s="167"/>
      <c r="C19" s="169"/>
      <c r="D19" s="170"/>
      <c r="E19" s="169"/>
      <c r="F19" s="170"/>
      <c r="G19" s="169"/>
      <c r="H19" s="170"/>
      <c r="I19" s="169"/>
      <c r="J19" s="170"/>
      <c r="K19" s="169" t="s">
        <v>111</v>
      </c>
      <c r="L19" s="171"/>
      <c r="M19" s="171"/>
      <c r="N19" s="171"/>
      <c r="O19" s="171"/>
      <c r="P19" s="171"/>
      <c r="Q19" s="171"/>
      <c r="R19" s="170"/>
      <c r="S19" s="248" t="s">
        <v>858</v>
      </c>
      <c r="T19" s="249"/>
      <c r="U19" s="249"/>
      <c r="V19" s="249"/>
      <c r="W19" s="249"/>
      <c r="X19" s="249"/>
      <c r="Y19" s="249"/>
      <c r="Z19" s="378"/>
    </row>
    <row r="20" spans="1:27" s="1" customFormat="1" x14ac:dyDescent="0.25">
      <c r="A20" s="337"/>
      <c r="B20" s="167"/>
      <c r="C20" s="169"/>
      <c r="D20" s="170"/>
      <c r="E20" s="169"/>
      <c r="F20" s="170"/>
      <c r="G20" s="169"/>
      <c r="H20" s="170"/>
      <c r="I20" s="169"/>
      <c r="J20" s="170"/>
      <c r="K20" s="169" t="s">
        <v>1270</v>
      </c>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422" t="s">
        <v>858</v>
      </c>
      <c r="L21" s="423"/>
      <c r="M21" s="423"/>
      <c r="N21" s="423"/>
      <c r="O21" s="423"/>
      <c r="P21" s="423"/>
      <c r="Q21" s="423"/>
      <c r="R21" s="424"/>
      <c r="S21" s="180"/>
      <c r="T21" s="181"/>
      <c r="U21" s="181"/>
      <c r="V21" s="181"/>
      <c r="W21" s="181"/>
      <c r="X21" s="181"/>
      <c r="Y21" s="181"/>
      <c r="Z21" s="346"/>
      <c r="AA21" s="1"/>
    </row>
    <row r="22" spans="1:27" s="1" customFormat="1" ht="18.5" x14ac:dyDescent="0.25">
      <c r="A22" s="95">
        <f>S16+1</f>
        <v>45152</v>
      </c>
      <c r="B22" s="29"/>
      <c r="C22" s="48">
        <f>A22+1</f>
        <v>45153</v>
      </c>
      <c r="D22" s="49"/>
      <c r="E22" s="48">
        <f>C22+1</f>
        <v>45154</v>
      </c>
      <c r="F22" s="49"/>
      <c r="G22" s="48">
        <f>E22+1</f>
        <v>45155</v>
      </c>
      <c r="H22" s="49"/>
      <c r="I22" s="48">
        <f>G22+1</f>
        <v>45156</v>
      </c>
      <c r="J22" s="49"/>
      <c r="K22" s="172">
        <f>I22+1</f>
        <v>45157</v>
      </c>
      <c r="L22" s="173"/>
      <c r="M22" s="174"/>
      <c r="N22" s="174"/>
      <c r="O22" s="174"/>
      <c r="P22" s="174"/>
      <c r="Q22" s="174"/>
      <c r="R22" s="175"/>
      <c r="S22" s="176">
        <f>K22+1</f>
        <v>45158</v>
      </c>
      <c r="T22" s="177"/>
      <c r="U22" s="178"/>
      <c r="V22" s="178"/>
      <c r="W22" s="178"/>
      <c r="X22" s="178"/>
      <c r="Y22" s="178"/>
      <c r="Z22" s="349"/>
    </row>
    <row r="23" spans="1:27" s="1" customFormat="1" x14ac:dyDescent="0.25">
      <c r="A23" s="337" t="s">
        <v>1188</v>
      </c>
      <c r="B23" s="167"/>
      <c r="C23" s="502" t="s">
        <v>1009</v>
      </c>
      <c r="D23" s="503"/>
      <c r="E23" s="470" t="s">
        <v>1341</v>
      </c>
      <c r="F23" s="471"/>
      <c r="G23" s="502" t="s">
        <v>1237</v>
      </c>
      <c r="H23" s="503"/>
      <c r="I23" s="496" t="s">
        <v>1190</v>
      </c>
      <c r="J23" s="497"/>
      <c r="K23" s="496" t="s">
        <v>1190</v>
      </c>
      <c r="L23" s="498"/>
      <c r="M23" s="498"/>
      <c r="N23" s="498"/>
      <c r="O23" s="498"/>
      <c r="P23" s="498"/>
      <c r="Q23" s="498"/>
      <c r="R23" s="497"/>
      <c r="S23" s="483" t="s">
        <v>1190</v>
      </c>
      <c r="T23" s="484"/>
      <c r="U23" s="484"/>
      <c r="V23" s="484"/>
      <c r="W23" s="484"/>
      <c r="X23" s="484"/>
      <c r="Y23" s="484"/>
      <c r="Z23" s="485"/>
    </row>
    <row r="24" spans="1:27" s="1" customFormat="1" x14ac:dyDescent="0.25">
      <c r="A24" s="337"/>
      <c r="B24" s="167"/>
      <c r="C24" s="169"/>
      <c r="D24" s="170"/>
      <c r="E24" s="169"/>
      <c r="F24" s="170"/>
      <c r="G24" s="502" t="s">
        <v>1009</v>
      </c>
      <c r="H24" s="503"/>
      <c r="I24" s="196"/>
      <c r="J24" s="197"/>
      <c r="K24" s="196" t="s">
        <v>1191</v>
      </c>
      <c r="L24" s="200"/>
      <c r="M24" s="200"/>
      <c r="N24" s="200"/>
      <c r="O24" s="200"/>
      <c r="P24" s="200"/>
      <c r="Q24" s="200"/>
      <c r="R24" s="197"/>
      <c r="S24" s="509" t="s">
        <v>1193</v>
      </c>
      <c r="T24" s="511"/>
      <c r="U24" s="511"/>
      <c r="V24" s="511"/>
      <c r="W24" s="511"/>
      <c r="X24" s="511"/>
      <c r="Y24" s="511"/>
      <c r="Z24" s="512"/>
    </row>
    <row r="25" spans="1:27" s="1" customFormat="1" x14ac:dyDescent="0.25">
      <c r="A25" s="337"/>
      <c r="B25" s="167"/>
      <c r="C25" s="169"/>
      <c r="D25" s="170"/>
      <c r="E25" s="169"/>
      <c r="F25" s="170"/>
      <c r="G25" s="169" t="s">
        <v>1342</v>
      </c>
      <c r="H25" s="170"/>
      <c r="I25" s="169"/>
      <c r="J25" s="170"/>
      <c r="K25" s="196" t="s">
        <v>677</v>
      </c>
      <c r="L25" s="200"/>
      <c r="M25" s="200"/>
      <c r="N25" s="200"/>
      <c r="O25" s="200"/>
      <c r="P25" s="200"/>
      <c r="Q25" s="200"/>
      <c r="R25" s="197"/>
      <c r="S25" s="166" t="s">
        <v>1357</v>
      </c>
      <c r="T25" s="167"/>
      <c r="U25" s="167"/>
      <c r="V25" s="167"/>
      <c r="W25" s="167"/>
      <c r="X25" s="167"/>
      <c r="Y25" s="167"/>
      <c r="Z25" s="348"/>
    </row>
    <row r="26" spans="1:27" s="1" customFormat="1" x14ac:dyDescent="0.25">
      <c r="A26" s="337"/>
      <c r="B26" s="167"/>
      <c r="C26" s="169"/>
      <c r="D26" s="170"/>
      <c r="E26" s="169"/>
      <c r="F26" s="170"/>
      <c r="G26" s="169"/>
      <c r="H26" s="170"/>
      <c r="I26" s="169"/>
      <c r="J26" s="170"/>
      <c r="K26" s="169" t="s">
        <v>1356</v>
      </c>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547" t="s">
        <v>1193</v>
      </c>
      <c r="L27" s="548"/>
      <c r="M27" s="548"/>
      <c r="N27" s="548"/>
      <c r="O27" s="548"/>
      <c r="P27" s="548"/>
      <c r="Q27" s="548"/>
      <c r="R27" s="549"/>
      <c r="S27" s="180"/>
      <c r="T27" s="181"/>
      <c r="U27" s="181"/>
      <c r="V27" s="181"/>
      <c r="W27" s="181"/>
      <c r="X27" s="181"/>
      <c r="Y27" s="181"/>
      <c r="Z27" s="346"/>
      <c r="AA27" s="1"/>
    </row>
    <row r="28" spans="1:27" s="1" customFormat="1" ht="18.5" x14ac:dyDescent="0.25">
      <c r="A28" s="95">
        <f>S22+1</f>
        <v>45159</v>
      </c>
      <c r="B28" s="29"/>
      <c r="C28" s="48">
        <f>A28+1</f>
        <v>45160</v>
      </c>
      <c r="D28" s="49"/>
      <c r="E28" s="48">
        <f>C28+1</f>
        <v>45161</v>
      </c>
      <c r="F28" s="49"/>
      <c r="G28" s="48">
        <f>E28+1</f>
        <v>45162</v>
      </c>
      <c r="H28" s="49"/>
      <c r="I28" s="48">
        <f>G28+1</f>
        <v>45163</v>
      </c>
      <c r="J28" s="49"/>
      <c r="K28" s="172">
        <f>I28+1</f>
        <v>45164</v>
      </c>
      <c r="L28" s="173"/>
      <c r="M28" s="174"/>
      <c r="N28" s="174"/>
      <c r="O28" s="174"/>
      <c r="P28" s="174"/>
      <c r="Q28" s="174"/>
      <c r="R28" s="175"/>
      <c r="S28" s="176">
        <f>K28+1</f>
        <v>45165</v>
      </c>
      <c r="T28" s="177"/>
      <c r="U28" s="178"/>
      <c r="V28" s="178"/>
      <c r="W28" s="178"/>
      <c r="X28" s="178"/>
      <c r="Y28" s="178"/>
      <c r="Z28" s="349"/>
    </row>
    <row r="29" spans="1:27" s="1" customFormat="1" x14ac:dyDescent="0.25">
      <c r="A29" s="546" t="s">
        <v>1193</v>
      </c>
      <c r="B29" s="511"/>
      <c r="C29" s="509" t="s">
        <v>1193</v>
      </c>
      <c r="D29" s="510"/>
      <c r="E29" s="509" t="s">
        <v>1193</v>
      </c>
      <c r="F29" s="510"/>
      <c r="G29" s="509" t="s">
        <v>1193</v>
      </c>
      <c r="H29" s="510"/>
      <c r="I29" s="509" t="s">
        <v>1193</v>
      </c>
      <c r="J29" s="510"/>
      <c r="K29" s="509" t="s">
        <v>1193</v>
      </c>
      <c r="L29" s="511"/>
      <c r="M29" s="511"/>
      <c r="N29" s="511"/>
      <c r="O29" s="511"/>
      <c r="P29" s="511"/>
      <c r="Q29" s="511"/>
      <c r="R29" s="512"/>
      <c r="S29" s="509" t="s">
        <v>1193</v>
      </c>
      <c r="T29" s="511"/>
      <c r="U29" s="511"/>
      <c r="V29" s="511"/>
      <c r="W29" s="511"/>
      <c r="X29" s="511"/>
      <c r="Y29" s="511"/>
      <c r="Z29" s="512"/>
    </row>
    <row r="30" spans="1:27" s="1" customFormat="1" x14ac:dyDescent="0.25">
      <c r="A30" s="350" t="s">
        <v>1194</v>
      </c>
      <c r="B30" s="199"/>
      <c r="C30" s="169" t="s">
        <v>112</v>
      </c>
      <c r="D30" s="170"/>
      <c r="E30" s="502" t="s">
        <v>1009</v>
      </c>
      <c r="F30" s="503"/>
      <c r="G30" s="169" t="s">
        <v>1140</v>
      </c>
      <c r="H30" s="170"/>
      <c r="I30" s="441" t="s">
        <v>1197</v>
      </c>
      <c r="J30" s="443"/>
      <c r="K30" s="441" t="s">
        <v>1197</v>
      </c>
      <c r="L30" s="442"/>
      <c r="M30" s="442"/>
      <c r="N30" s="442"/>
      <c r="O30" s="442"/>
      <c r="P30" s="442"/>
      <c r="Q30" s="442"/>
      <c r="R30" s="443"/>
      <c r="S30" s="441" t="s">
        <v>1197</v>
      </c>
      <c r="T30" s="442"/>
      <c r="U30" s="442"/>
      <c r="V30" s="442"/>
      <c r="W30" s="442"/>
      <c r="X30" s="442"/>
      <c r="Y30" s="442"/>
      <c r="Z30" s="444"/>
    </row>
    <row r="31" spans="1:27" s="1" customFormat="1" x14ac:dyDescent="0.25">
      <c r="A31" s="337"/>
      <c r="B31" s="167"/>
      <c r="C31" s="169" t="s">
        <v>53</v>
      </c>
      <c r="D31" s="170"/>
      <c r="E31" s="196" t="s">
        <v>1189</v>
      </c>
      <c r="F31" s="197"/>
      <c r="G31" s="196" t="s">
        <v>1196</v>
      </c>
      <c r="H31" s="197"/>
      <c r="I31" s="169"/>
      <c r="J31" s="170"/>
      <c r="K31" s="196" t="s">
        <v>894</v>
      </c>
      <c r="L31" s="200"/>
      <c r="M31" s="200"/>
      <c r="N31" s="200"/>
      <c r="O31" s="200"/>
      <c r="P31" s="200"/>
      <c r="Q31" s="200"/>
      <c r="R31" s="197"/>
      <c r="S31" s="166" t="s">
        <v>1199</v>
      </c>
      <c r="T31" s="167"/>
      <c r="U31" s="167"/>
      <c r="V31" s="167"/>
      <c r="W31" s="167"/>
      <c r="X31" s="167"/>
      <c r="Y31" s="167"/>
      <c r="Z31" s="348"/>
    </row>
    <row r="32" spans="1:27" s="1" customFormat="1" x14ac:dyDescent="0.25">
      <c r="A32" s="337"/>
      <c r="B32" s="167"/>
      <c r="C32" s="169" t="s">
        <v>1358</v>
      </c>
      <c r="D32" s="170"/>
      <c r="E32" s="196"/>
      <c r="F32" s="197"/>
      <c r="G32" s="169" t="s">
        <v>26</v>
      </c>
      <c r="H32" s="170"/>
      <c r="I32" s="169"/>
      <c r="J32" s="170"/>
      <c r="K32" s="196" t="s">
        <v>895</v>
      </c>
      <c r="L32" s="200"/>
      <c r="M32" s="200"/>
      <c r="N32" s="200"/>
      <c r="O32" s="200"/>
      <c r="P32" s="200"/>
      <c r="Q32" s="200"/>
      <c r="R32" s="197"/>
      <c r="S32" s="371" t="s">
        <v>1316</v>
      </c>
      <c r="T32" s="372"/>
      <c r="U32" s="372"/>
      <c r="V32" s="372"/>
      <c r="W32" s="372"/>
      <c r="X32" s="372"/>
      <c r="Y32" s="372"/>
      <c r="Z32" s="449"/>
    </row>
    <row r="33" spans="1:27" s="1" customFormat="1" x14ac:dyDescent="0.25">
      <c r="A33" s="102"/>
      <c r="B33" s="46"/>
      <c r="C33" s="169"/>
      <c r="D33" s="170"/>
      <c r="E33" s="196"/>
      <c r="F33" s="197"/>
      <c r="G33" s="169"/>
      <c r="H33" s="170"/>
      <c r="I33" s="169"/>
      <c r="J33" s="170"/>
      <c r="K33" s="196" t="s">
        <v>1345</v>
      </c>
      <c r="L33" s="200"/>
      <c r="M33" s="200"/>
      <c r="N33" s="200"/>
      <c r="O33" s="200"/>
      <c r="P33" s="200"/>
      <c r="Q33" s="200"/>
      <c r="R33" s="197"/>
      <c r="S33" s="147"/>
      <c r="T33" s="148"/>
      <c r="U33" s="148"/>
      <c r="V33" s="148"/>
      <c r="W33" s="148"/>
      <c r="X33" s="148"/>
      <c r="Y33" s="148"/>
      <c r="Z33" s="149"/>
    </row>
    <row r="34" spans="1:27" s="2" customFormat="1" x14ac:dyDescent="0.25">
      <c r="A34" s="347"/>
      <c r="B34" s="181"/>
      <c r="C34" s="183"/>
      <c r="D34" s="184"/>
      <c r="E34" s="183"/>
      <c r="F34" s="184"/>
      <c r="G34" s="183"/>
      <c r="H34" s="184"/>
      <c r="I34" s="183"/>
      <c r="J34" s="184"/>
      <c r="K34" s="547" t="s">
        <v>1198</v>
      </c>
      <c r="L34" s="548"/>
      <c r="M34" s="548"/>
      <c r="N34" s="548"/>
      <c r="O34" s="548"/>
      <c r="P34" s="548"/>
      <c r="Q34" s="548"/>
      <c r="R34" s="549"/>
      <c r="S34" s="180"/>
      <c r="T34" s="181"/>
      <c r="U34" s="181"/>
      <c r="V34" s="181"/>
      <c r="W34" s="181"/>
      <c r="X34" s="181"/>
      <c r="Y34" s="181"/>
      <c r="Z34" s="346"/>
      <c r="AA34" s="1"/>
    </row>
    <row r="35" spans="1:27" s="1" customFormat="1" ht="18.5" x14ac:dyDescent="0.25">
      <c r="A35" s="95">
        <f>S28+1</f>
        <v>45166</v>
      </c>
      <c r="B35" s="29"/>
      <c r="C35" s="48">
        <f>A35+1</f>
        <v>45167</v>
      </c>
      <c r="D35" s="49"/>
      <c r="E35" s="48">
        <f>C35+1</f>
        <v>45168</v>
      </c>
      <c r="F35" s="49"/>
      <c r="G35" s="48">
        <f>E35+1</f>
        <v>45169</v>
      </c>
      <c r="H35" s="49"/>
      <c r="I35" s="48">
        <f>G35+1</f>
        <v>45170</v>
      </c>
      <c r="J35" s="49"/>
      <c r="K35" s="172">
        <f>I35+1</f>
        <v>45171</v>
      </c>
      <c r="L35" s="173"/>
      <c r="M35" s="174"/>
      <c r="N35" s="174"/>
      <c r="O35" s="174"/>
      <c r="P35" s="174"/>
      <c r="Q35" s="174"/>
      <c r="R35" s="175"/>
      <c r="S35" s="176">
        <f>K35+1</f>
        <v>45172</v>
      </c>
      <c r="T35" s="177"/>
      <c r="U35" s="178"/>
      <c r="V35" s="178"/>
      <c r="W35" s="178"/>
      <c r="X35" s="178"/>
      <c r="Y35" s="178"/>
      <c r="Z35" s="349"/>
    </row>
    <row r="36" spans="1:27" s="1" customFormat="1" x14ac:dyDescent="0.25">
      <c r="A36" s="337" t="s">
        <v>1200</v>
      </c>
      <c r="B36" s="167"/>
      <c r="C36" s="169" t="s">
        <v>1360</v>
      </c>
      <c r="D36" s="170"/>
      <c r="E36" s="169" t="s">
        <v>60</v>
      </c>
      <c r="F36" s="170"/>
      <c r="G36" s="169"/>
      <c r="H36" s="170"/>
      <c r="I36" s="196"/>
      <c r="J36" s="197"/>
      <c r="K36" s="441" t="s">
        <v>1202</v>
      </c>
      <c r="L36" s="442"/>
      <c r="M36" s="442"/>
      <c r="N36" s="442"/>
      <c r="O36" s="442"/>
      <c r="P36" s="442"/>
      <c r="Q36" s="442"/>
      <c r="R36" s="443"/>
      <c r="S36" s="441" t="s">
        <v>1202</v>
      </c>
      <c r="T36" s="442"/>
      <c r="U36" s="442"/>
      <c r="V36" s="442"/>
      <c r="W36" s="442"/>
      <c r="X36" s="442"/>
      <c r="Y36" s="442"/>
      <c r="Z36" s="444"/>
    </row>
    <row r="37" spans="1:27" s="1" customFormat="1" x14ac:dyDescent="0.25">
      <c r="A37" s="337" t="s">
        <v>63</v>
      </c>
      <c r="B37" s="167"/>
      <c r="C37" s="169"/>
      <c r="D37" s="170"/>
      <c r="E37" s="169" t="s">
        <v>62</v>
      </c>
      <c r="F37" s="170"/>
      <c r="G37" s="169"/>
      <c r="H37" s="170"/>
      <c r="I37" s="550"/>
      <c r="J37" s="551"/>
      <c r="K37" s="196" t="s">
        <v>1203</v>
      </c>
      <c r="L37" s="200"/>
      <c r="M37" s="200"/>
      <c r="N37" s="200"/>
      <c r="O37" s="200"/>
      <c r="P37" s="200"/>
      <c r="Q37" s="200"/>
      <c r="R37" s="197"/>
      <c r="S37" s="198" t="s">
        <v>1204</v>
      </c>
      <c r="T37" s="199"/>
      <c r="U37" s="199"/>
      <c r="V37" s="199"/>
      <c r="W37" s="199"/>
      <c r="X37" s="199"/>
      <c r="Y37" s="199"/>
      <c r="Z37" s="383"/>
    </row>
    <row r="38" spans="1:27" s="1" customFormat="1" x14ac:dyDescent="0.25">
      <c r="A38" s="350" t="s">
        <v>368</v>
      </c>
      <c r="B38" s="199"/>
      <c r="C38" s="169"/>
      <c r="D38" s="170"/>
      <c r="E38" s="169" t="s">
        <v>1195</v>
      </c>
      <c r="F38" s="170"/>
      <c r="G38" s="169"/>
      <c r="H38" s="170"/>
      <c r="I38" s="169"/>
      <c r="J38" s="170"/>
      <c r="K38" s="196"/>
      <c r="L38" s="200"/>
      <c r="M38" s="200"/>
      <c r="N38" s="200"/>
      <c r="O38" s="200"/>
      <c r="P38" s="200"/>
      <c r="Q38" s="200"/>
      <c r="R38" s="197"/>
      <c r="S38" s="198" t="s">
        <v>1264</v>
      </c>
      <c r="T38" s="199"/>
      <c r="U38" s="199"/>
      <c r="V38" s="199"/>
      <c r="W38" s="199"/>
      <c r="X38" s="199"/>
      <c r="Y38" s="199"/>
      <c r="Z38" s="383"/>
    </row>
    <row r="39" spans="1:27" s="1" customFormat="1" x14ac:dyDescent="0.25">
      <c r="A39" s="337"/>
      <c r="B39" s="167"/>
      <c r="C39" s="169"/>
      <c r="D39" s="170"/>
      <c r="E39" s="169"/>
      <c r="F39" s="170"/>
      <c r="G39" s="169"/>
      <c r="H39" s="170"/>
      <c r="I39" s="169"/>
      <c r="J39" s="170"/>
      <c r="K39" s="169"/>
      <c r="L39" s="171"/>
      <c r="M39" s="171"/>
      <c r="N39" s="171"/>
      <c r="O39" s="171"/>
      <c r="P39" s="171"/>
      <c r="Q39" s="171"/>
      <c r="R39" s="170"/>
      <c r="S39" s="552"/>
      <c r="T39" s="545"/>
      <c r="U39" s="545"/>
      <c r="V39" s="545"/>
      <c r="W39" s="545"/>
      <c r="X39" s="545"/>
      <c r="Y39" s="545"/>
      <c r="Z39" s="553"/>
    </row>
    <row r="40" spans="1:27" s="2" customFormat="1" x14ac:dyDescent="0.25">
      <c r="A40" s="347"/>
      <c r="B40" s="181"/>
      <c r="C40" s="183"/>
      <c r="D40" s="184"/>
      <c r="E40" s="183"/>
      <c r="F40" s="184"/>
      <c r="G40" s="183"/>
      <c r="H40" s="184"/>
      <c r="I40" s="183"/>
      <c r="J40" s="184"/>
      <c r="K40" s="183"/>
      <c r="L40" s="185"/>
      <c r="M40" s="185"/>
      <c r="N40" s="185"/>
      <c r="O40" s="185"/>
      <c r="P40" s="185"/>
      <c r="Q40" s="185"/>
      <c r="R40" s="184"/>
      <c r="S40" s="180"/>
      <c r="T40" s="181"/>
      <c r="U40" s="181"/>
      <c r="V40" s="181"/>
      <c r="W40" s="181"/>
      <c r="X40" s="181"/>
      <c r="Y40" s="181"/>
      <c r="Z40" s="346"/>
      <c r="AA40" s="1"/>
    </row>
    <row r="41" spans="1:27" ht="18.5" x14ac:dyDescent="0.3">
      <c r="A41" s="95">
        <f>S35+1</f>
        <v>45173</v>
      </c>
      <c r="B41" s="29"/>
      <c r="C41" s="48">
        <f>A41+1</f>
        <v>45174</v>
      </c>
      <c r="D41" s="49"/>
      <c r="E41" s="52" t="s">
        <v>0</v>
      </c>
      <c r="F41" s="53"/>
      <c r="G41" s="53"/>
      <c r="H41" s="53"/>
      <c r="I41" s="53"/>
      <c r="J41" s="53"/>
      <c r="K41" s="53"/>
      <c r="L41" s="53"/>
      <c r="M41" s="53"/>
      <c r="N41" s="53"/>
      <c r="O41" s="53"/>
      <c r="P41" s="53"/>
      <c r="Q41" s="53"/>
      <c r="R41" s="53"/>
      <c r="S41" s="53"/>
      <c r="T41" s="53"/>
      <c r="U41" s="53"/>
      <c r="V41" s="53"/>
      <c r="W41" s="53"/>
      <c r="X41" s="53"/>
      <c r="Y41" s="53"/>
      <c r="Z41" s="96"/>
    </row>
    <row r="42" spans="1:27" x14ac:dyDescent="0.25">
      <c r="A42" s="337" t="s">
        <v>67</v>
      </c>
      <c r="B42" s="167"/>
      <c r="C42" s="169"/>
      <c r="D42" s="170"/>
      <c r="E42" s="82" t="s">
        <v>383</v>
      </c>
      <c r="F42" s="83"/>
      <c r="G42" s="83"/>
      <c r="H42" s="83"/>
      <c r="I42" s="55"/>
      <c r="J42" s="55"/>
      <c r="K42" s="55"/>
      <c r="L42" s="55"/>
      <c r="M42" s="55"/>
      <c r="N42" s="55"/>
      <c r="O42" s="55"/>
      <c r="P42" s="55"/>
      <c r="Q42" s="55"/>
      <c r="R42" s="55"/>
      <c r="S42" s="55"/>
      <c r="T42" s="55"/>
      <c r="U42" s="55"/>
      <c r="V42" s="55"/>
      <c r="W42" s="55"/>
      <c r="X42" s="55"/>
      <c r="Y42" s="55"/>
      <c r="Z42" s="97"/>
    </row>
    <row r="43" spans="1:27" x14ac:dyDescent="0.25">
      <c r="A43" s="337" t="s">
        <v>1205</v>
      </c>
      <c r="B43" s="167"/>
      <c r="C43" s="169"/>
      <c r="D43" s="170"/>
      <c r="E43" s="85" t="s">
        <v>483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86" t="s">
        <v>683</v>
      </c>
      <c r="F44" s="83"/>
      <c r="G44" s="83"/>
      <c r="H44" s="83"/>
      <c r="I44" s="55"/>
      <c r="J44" s="55"/>
      <c r="K44" s="55"/>
      <c r="L44" s="55"/>
      <c r="M44" s="55"/>
      <c r="N44" s="55"/>
      <c r="O44" s="55"/>
      <c r="P44" s="55"/>
      <c r="Q44" s="55"/>
      <c r="R44" s="55"/>
      <c r="S44" s="55"/>
      <c r="T44" s="55"/>
      <c r="U44" s="55"/>
      <c r="V44" s="55"/>
      <c r="W44" s="55"/>
      <c r="X44" s="55"/>
      <c r="Y44" s="55"/>
      <c r="Z44" s="98"/>
    </row>
    <row r="45" spans="1:27" x14ac:dyDescent="0.25">
      <c r="A45" s="337"/>
      <c r="B45" s="167"/>
      <c r="C45" s="169"/>
      <c r="D45" s="170"/>
      <c r="E45" s="126" t="s">
        <v>585</v>
      </c>
      <c r="F45" s="83"/>
      <c r="G45" s="83"/>
      <c r="H45" s="83"/>
      <c r="I45" s="55"/>
      <c r="J45" s="55"/>
      <c r="K45" s="338" t="s">
        <v>9</v>
      </c>
      <c r="L45" s="338"/>
      <c r="M45" s="338"/>
      <c r="N45" s="338"/>
      <c r="O45" s="338"/>
      <c r="P45" s="338"/>
      <c r="Q45" s="338"/>
      <c r="R45" s="338"/>
      <c r="S45" s="338"/>
      <c r="T45" s="338"/>
      <c r="U45" s="338"/>
      <c r="V45" s="338"/>
      <c r="W45" s="338"/>
      <c r="X45" s="338"/>
      <c r="Y45" s="338"/>
      <c r="Z45" s="339"/>
    </row>
    <row r="46" spans="1:27" s="1" customFormat="1" x14ac:dyDescent="0.25">
      <c r="A46" s="340"/>
      <c r="B46" s="341"/>
      <c r="C46" s="342"/>
      <c r="D46" s="343"/>
      <c r="E46" s="99"/>
      <c r="F46" s="100"/>
      <c r="G46" s="100"/>
      <c r="H46" s="100"/>
      <c r="I46" s="101"/>
      <c r="J46" s="101"/>
      <c r="K46" s="344" t="s">
        <v>8</v>
      </c>
      <c r="L46" s="344"/>
      <c r="M46" s="344"/>
      <c r="N46" s="344"/>
      <c r="O46" s="344"/>
      <c r="P46" s="344"/>
      <c r="Q46" s="344"/>
      <c r="R46" s="344"/>
      <c r="S46" s="344"/>
      <c r="T46" s="344"/>
      <c r="U46" s="344"/>
      <c r="V46" s="344"/>
      <c r="W46" s="344"/>
      <c r="X46" s="344"/>
      <c r="Y46" s="344"/>
      <c r="Z46" s="345"/>
    </row>
  </sheetData>
  <mergeCells count="222">
    <mergeCell ref="C33:D33"/>
    <mergeCell ref="E33:F33"/>
    <mergeCell ref="G33:H33"/>
    <mergeCell ref="I33:J33"/>
    <mergeCell ref="A45:B45"/>
    <mergeCell ref="C45:D45"/>
    <mergeCell ref="K45:Z45"/>
    <mergeCell ref="A46:B46"/>
    <mergeCell ref="C46:D46"/>
    <mergeCell ref="K46:Z46"/>
    <mergeCell ref="S40:Z40"/>
    <mergeCell ref="A42:B42"/>
    <mergeCell ref="C42:D42"/>
    <mergeCell ref="A43:B43"/>
    <mergeCell ref="C43:D43"/>
    <mergeCell ref="A44:B44"/>
    <mergeCell ref="C44:D44"/>
    <mergeCell ref="A40:B40"/>
    <mergeCell ref="C40:D40"/>
    <mergeCell ref="E40:F40"/>
    <mergeCell ref="G40:H40"/>
    <mergeCell ref="I40:J40"/>
    <mergeCell ref="K40:R40"/>
    <mergeCell ref="A37:B37"/>
    <mergeCell ref="C37:D37"/>
    <mergeCell ref="E37:F37"/>
    <mergeCell ref="G37:H37"/>
    <mergeCell ref="I37:J37"/>
    <mergeCell ref="K37:R37"/>
    <mergeCell ref="S37:Z37"/>
    <mergeCell ref="S38:Z38"/>
    <mergeCell ref="A39:B39"/>
    <mergeCell ref="C39:D39"/>
    <mergeCell ref="E39:F39"/>
    <mergeCell ref="G39:H39"/>
    <mergeCell ref="I39:J39"/>
    <mergeCell ref="K39:R39"/>
    <mergeCell ref="S39:Z39"/>
    <mergeCell ref="A38:B38"/>
    <mergeCell ref="C38:D38"/>
    <mergeCell ref="E38:F38"/>
    <mergeCell ref="G38:H38"/>
    <mergeCell ref="I38:J38"/>
    <mergeCell ref="K38:R38"/>
    <mergeCell ref="S34:Z34"/>
    <mergeCell ref="K35:L35"/>
    <mergeCell ref="M35:R35"/>
    <mergeCell ref="S35:T35"/>
    <mergeCell ref="U35:Z35"/>
    <mergeCell ref="A36:B36"/>
    <mergeCell ref="C36:D36"/>
    <mergeCell ref="E36:F36"/>
    <mergeCell ref="G36:H36"/>
    <mergeCell ref="I36:J36"/>
    <mergeCell ref="A34:B34"/>
    <mergeCell ref="C34:D34"/>
    <mergeCell ref="E34:F34"/>
    <mergeCell ref="G34:H34"/>
    <mergeCell ref="I34:J34"/>
    <mergeCell ref="K34:R34"/>
    <mergeCell ref="K36:R36"/>
    <mergeCell ref="S36:Z36"/>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K33:R33"/>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phoneticPr fontId="1" type="noConversion"/>
  <conditionalFormatting sqref="A10 C10 E10 G10 K10 S10 A16 C16 E16 G16 K16 S16 A22 C22 E22 G22 K22 S22 A28 C28 E28 G28 K28 S28 A35 C35 E35 G35 K35 S35 A41 C41">
    <cfRule type="expression" dxfId="163" priority="3">
      <formula>MONTH(A10)&lt;&gt;MONTH($A$1)</formula>
    </cfRule>
    <cfRule type="expression" dxfId="162" priority="4">
      <formula>OR(WEEKDAY(A10,1)=1,WEEKDAY(A10,1)=7)</formula>
    </cfRule>
  </conditionalFormatting>
  <conditionalFormatting sqref="I10 I16 I22 I28 I35">
    <cfRule type="expression" dxfId="161" priority="1">
      <formula>MONTH(I10)&lt;&gt;MONTH($A$1)</formula>
    </cfRule>
    <cfRule type="expression" dxfId="160" priority="2">
      <formula>OR(WEEKDAY(I10,1)=1,WEEKDAY(I10,1)=7)</formula>
    </cfRule>
  </conditionalFormatting>
  <hyperlinks>
    <hyperlink ref="K46" r:id="rId1" xr:uid="{9B7643BA-8220-4E9A-AACC-F41FEB37DDFF}"/>
    <hyperlink ref="K45:Z45" r:id="rId2" display="Calendar Templates by Vertex42" xr:uid="{CE7121E1-D38A-4F14-9924-AB227387DC2A}"/>
    <hyperlink ref="K46:Z46" r:id="rId3" display="https://www.vertex42.com/calendars/" xr:uid="{A9CE8A64-AD55-40CC-989E-C54EFBA91BB0}"/>
  </hyperlinks>
  <pageMargins left="0.70866141732283472" right="0.70866141732283472" top="0.74803149606299213" bottom="0.74803149606299213" header="0.31496062992125984" footer="0.31496062992125984"/>
  <pageSetup paperSize="9" scale="83"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2A8B-7FEA-48F1-B475-2A5F324F7011}">
  <sheetPr>
    <pageSetUpPr fitToPage="1"/>
  </sheetPr>
  <dimension ref="A1:AA45"/>
  <sheetViews>
    <sheetView topLeftCell="A10" workbookViewId="0">
      <selection activeCell="I29" sqref="I29:J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45170</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45166</v>
      </c>
      <c r="B9" s="164"/>
      <c r="C9" s="164">
        <f>C10</f>
        <v>45167</v>
      </c>
      <c r="D9" s="164"/>
      <c r="E9" s="164">
        <f>E10</f>
        <v>45168</v>
      </c>
      <c r="F9" s="164"/>
      <c r="G9" s="164">
        <f>G10</f>
        <v>45169</v>
      </c>
      <c r="H9" s="164"/>
      <c r="I9" s="164">
        <f>I10</f>
        <v>45170</v>
      </c>
      <c r="J9" s="164"/>
      <c r="K9" s="164">
        <f>K10</f>
        <v>45171</v>
      </c>
      <c r="L9" s="164"/>
      <c r="M9" s="164"/>
      <c r="N9" s="164"/>
      <c r="O9" s="164"/>
      <c r="P9" s="164"/>
      <c r="Q9" s="164"/>
      <c r="R9" s="164"/>
      <c r="S9" s="164">
        <f>S10</f>
        <v>45172</v>
      </c>
      <c r="T9" s="164"/>
      <c r="U9" s="164"/>
      <c r="V9" s="164"/>
      <c r="W9" s="164"/>
      <c r="X9" s="164"/>
      <c r="Y9" s="164"/>
      <c r="Z9" s="165"/>
    </row>
    <row r="10" spans="1:27" s="1" customFormat="1" ht="18.5" x14ac:dyDescent="0.25">
      <c r="A10" s="95">
        <f>$A$1-(WEEKDAY($A$1,1)-(start_day-1))-IF((WEEKDAY($A$1,1)-(start_day-1))&lt;=0,7,0)+1</f>
        <v>45166</v>
      </c>
      <c r="B10" s="29"/>
      <c r="C10" s="48">
        <f>A10+1</f>
        <v>45167</v>
      </c>
      <c r="D10" s="49"/>
      <c r="E10" s="48">
        <f>C10+1</f>
        <v>45168</v>
      </c>
      <c r="F10" s="49"/>
      <c r="G10" s="48">
        <f>E10+1</f>
        <v>45169</v>
      </c>
      <c r="H10" s="49"/>
      <c r="I10" s="48">
        <f>G10+1</f>
        <v>45170</v>
      </c>
      <c r="J10" s="49"/>
      <c r="K10" s="172">
        <f>I10+1</f>
        <v>45171</v>
      </c>
      <c r="L10" s="173"/>
      <c r="M10" s="174"/>
      <c r="N10" s="174"/>
      <c r="O10" s="174"/>
      <c r="P10" s="174"/>
      <c r="Q10" s="174"/>
      <c r="R10" s="175"/>
      <c r="S10" s="176">
        <f>K10+1</f>
        <v>45172</v>
      </c>
      <c r="T10" s="177"/>
      <c r="U10" s="178"/>
      <c r="V10" s="178"/>
      <c r="W10" s="178"/>
      <c r="X10" s="178"/>
      <c r="Y10" s="178"/>
      <c r="Z10" s="349"/>
    </row>
    <row r="11" spans="1:27" s="1" customFormat="1" x14ac:dyDescent="0.25">
      <c r="A11" s="337" t="s">
        <v>1200</v>
      </c>
      <c r="B11" s="167"/>
      <c r="C11" s="169"/>
      <c r="D11" s="170"/>
      <c r="E11" s="554" t="s">
        <v>60</v>
      </c>
      <c r="F11" s="555"/>
      <c r="G11" s="169"/>
      <c r="H11" s="170"/>
      <c r="I11" s="196"/>
      <c r="J11" s="197"/>
      <c r="K11" s="441" t="s">
        <v>1202</v>
      </c>
      <c r="L11" s="442"/>
      <c r="M11" s="442"/>
      <c r="N11" s="442"/>
      <c r="O11" s="442"/>
      <c r="P11" s="442"/>
      <c r="Q11" s="442"/>
      <c r="R11" s="443"/>
      <c r="S11" s="441" t="s">
        <v>1202</v>
      </c>
      <c r="T11" s="442"/>
      <c r="U11" s="442"/>
      <c r="V11" s="442"/>
      <c r="W11" s="442"/>
      <c r="X11" s="442"/>
      <c r="Y11" s="442"/>
      <c r="Z11" s="444"/>
    </row>
    <row r="12" spans="1:27" s="1" customFormat="1" x14ac:dyDescent="0.25">
      <c r="A12" s="337" t="s">
        <v>63</v>
      </c>
      <c r="B12" s="167"/>
      <c r="C12" s="169"/>
      <c r="D12" s="170"/>
      <c r="E12" s="169" t="s">
        <v>62</v>
      </c>
      <c r="F12" s="170"/>
      <c r="G12" s="169"/>
      <c r="H12" s="170"/>
      <c r="I12" s="550"/>
      <c r="J12" s="551"/>
      <c r="K12" s="196" t="s">
        <v>1203</v>
      </c>
      <c r="L12" s="200"/>
      <c r="M12" s="200"/>
      <c r="N12" s="200"/>
      <c r="O12" s="200"/>
      <c r="P12" s="200"/>
      <c r="Q12" s="200"/>
      <c r="R12" s="197"/>
      <c r="S12" s="198" t="s">
        <v>1204</v>
      </c>
      <c r="T12" s="199"/>
      <c r="U12" s="199"/>
      <c r="V12" s="199"/>
      <c r="W12" s="199"/>
      <c r="X12" s="199"/>
      <c r="Y12" s="199"/>
      <c r="Z12" s="383"/>
    </row>
    <row r="13" spans="1:27" s="1" customFormat="1" x14ac:dyDescent="0.25">
      <c r="A13" s="350" t="s">
        <v>368</v>
      </c>
      <c r="B13" s="199"/>
      <c r="C13" s="169"/>
      <c r="D13" s="170"/>
      <c r="E13" s="169"/>
      <c r="F13" s="170"/>
      <c r="G13" s="169"/>
      <c r="H13" s="170"/>
      <c r="I13" s="169"/>
      <c r="J13" s="170"/>
      <c r="K13" s="196"/>
      <c r="L13" s="200"/>
      <c r="M13" s="200"/>
      <c r="N13" s="200"/>
      <c r="O13" s="200"/>
      <c r="P13" s="200"/>
      <c r="Q13" s="200"/>
      <c r="R13" s="197"/>
      <c r="S13" s="198" t="s">
        <v>1264</v>
      </c>
      <c r="T13" s="199"/>
      <c r="U13" s="199"/>
      <c r="V13" s="199"/>
      <c r="W13" s="199"/>
      <c r="X13" s="199"/>
      <c r="Y13" s="199"/>
      <c r="Z13" s="383"/>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t="s">
        <v>1296</v>
      </c>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t="s">
        <v>1359</v>
      </c>
      <c r="T15" s="181"/>
      <c r="U15" s="181"/>
      <c r="V15" s="181"/>
      <c r="W15" s="181"/>
      <c r="X15" s="181"/>
      <c r="Y15" s="181"/>
      <c r="Z15" s="346"/>
      <c r="AA15" s="1"/>
    </row>
    <row r="16" spans="1:27" s="1" customFormat="1" ht="18.5" x14ac:dyDescent="0.25">
      <c r="A16" s="95">
        <f>S10+1</f>
        <v>45173</v>
      </c>
      <c r="B16" s="29"/>
      <c r="C16" s="48">
        <f>A16+1</f>
        <v>45174</v>
      </c>
      <c r="D16" s="49"/>
      <c r="E16" s="48">
        <f>C16+1</f>
        <v>45175</v>
      </c>
      <c r="F16" s="49"/>
      <c r="G16" s="48">
        <f>E16+1</f>
        <v>45176</v>
      </c>
      <c r="H16" s="49"/>
      <c r="I16" s="48">
        <f>G16+1</f>
        <v>45177</v>
      </c>
      <c r="J16" s="49"/>
      <c r="K16" s="172">
        <f>I16+1</f>
        <v>45178</v>
      </c>
      <c r="L16" s="173"/>
      <c r="M16" s="174"/>
      <c r="N16" s="174"/>
      <c r="O16" s="174"/>
      <c r="P16" s="174"/>
      <c r="Q16" s="174"/>
      <c r="R16" s="175"/>
      <c r="S16" s="176">
        <f>K16+1</f>
        <v>45179</v>
      </c>
      <c r="T16" s="177"/>
      <c r="U16" s="178"/>
      <c r="V16" s="178"/>
      <c r="W16" s="178"/>
      <c r="X16" s="178"/>
      <c r="Y16" s="178"/>
      <c r="Z16" s="349"/>
    </row>
    <row r="17" spans="1:27" s="1" customFormat="1" x14ac:dyDescent="0.25">
      <c r="A17" s="337" t="s">
        <v>67</v>
      </c>
      <c r="B17" s="167"/>
      <c r="C17" s="169" t="s">
        <v>1361</v>
      </c>
      <c r="D17" s="170"/>
      <c r="E17" s="169" t="s">
        <v>426</v>
      </c>
      <c r="F17" s="170"/>
      <c r="G17" s="452"/>
      <c r="H17" s="453"/>
      <c r="I17" s="441" t="s">
        <v>1206</v>
      </c>
      <c r="J17" s="443"/>
      <c r="K17" s="441" t="s">
        <v>1206</v>
      </c>
      <c r="L17" s="442"/>
      <c r="M17" s="442"/>
      <c r="N17" s="442"/>
      <c r="O17" s="442"/>
      <c r="P17" s="442"/>
      <c r="Q17" s="442"/>
      <c r="R17" s="443"/>
      <c r="S17" s="441" t="s">
        <v>1206</v>
      </c>
      <c r="T17" s="442"/>
      <c r="U17" s="442"/>
      <c r="V17" s="442"/>
      <c r="W17" s="442"/>
      <c r="X17" s="442"/>
      <c r="Y17" s="442"/>
      <c r="Z17" s="444"/>
    </row>
    <row r="18" spans="1:27" s="1" customFormat="1" x14ac:dyDescent="0.25">
      <c r="A18" s="337" t="s">
        <v>1205</v>
      </c>
      <c r="B18" s="167"/>
      <c r="C18" s="169"/>
      <c r="D18" s="170"/>
      <c r="E18" s="169"/>
      <c r="F18" s="170"/>
      <c r="G18" s="169"/>
      <c r="H18" s="170"/>
      <c r="I18" s="196" t="s">
        <v>115</v>
      </c>
      <c r="J18" s="197"/>
      <c r="K18" s="196" t="s">
        <v>660</v>
      </c>
      <c r="L18" s="200"/>
      <c r="M18" s="200"/>
      <c r="N18" s="200"/>
      <c r="O18" s="200"/>
      <c r="P18" s="200"/>
      <c r="Q18" s="200"/>
      <c r="R18" s="197"/>
      <c r="S18" s="248"/>
      <c r="T18" s="249"/>
      <c r="U18" s="249"/>
      <c r="V18" s="249"/>
      <c r="W18" s="249"/>
      <c r="X18" s="249"/>
      <c r="Y18" s="249"/>
      <c r="Z18" s="378"/>
    </row>
    <row r="19" spans="1:27" s="1" customFormat="1" x14ac:dyDescent="0.25">
      <c r="A19" s="337"/>
      <c r="B19" s="167"/>
      <c r="C19" s="169"/>
      <c r="D19" s="170"/>
      <c r="E19" s="169"/>
      <c r="F19" s="170"/>
      <c r="G19" s="169"/>
      <c r="H19" s="170"/>
      <c r="I19" s="169"/>
      <c r="J19" s="170"/>
      <c r="K19" s="196" t="s">
        <v>1207</v>
      </c>
      <c r="L19" s="200"/>
      <c r="M19" s="200"/>
      <c r="N19" s="200"/>
      <c r="O19" s="200"/>
      <c r="P19" s="200"/>
      <c r="Q19" s="200"/>
      <c r="R19" s="197"/>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96" t="s">
        <v>1208</v>
      </c>
      <c r="L20" s="200"/>
      <c r="M20" s="200"/>
      <c r="N20" s="200"/>
      <c r="O20" s="200"/>
      <c r="P20" s="200"/>
      <c r="Q20" s="200"/>
      <c r="R20" s="197"/>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45180</v>
      </c>
      <c r="B22" s="29"/>
      <c r="C22" s="48">
        <f>A22+1</f>
        <v>45181</v>
      </c>
      <c r="D22" s="49"/>
      <c r="E22" s="48">
        <f>C22+1</f>
        <v>45182</v>
      </c>
      <c r="F22" s="49"/>
      <c r="G22" s="48">
        <f>E22+1</f>
        <v>45183</v>
      </c>
      <c r="H22" s="49"/>
      <c r="I22" s="48">
        <f>G22+1</f>
        <v>45184</v>
      </c>
      <c r="J22" s="49"/>
      <c r="K22" s="172">
        <f>I22+1</f>
        <v>45185</v>
      </c>
      <c r="L22" s="173"/>
      <c r="M22" s="174"/>
      <c r="N22" s="174"/>
      <c r="O22" s="174"/>
      <c r="P22" s="174"/>
      <c r="Q22" s="174"/>
      <c r="R22" s="175"/>
      <c r="S22" s="176">
        <f>K22+1</f>
        <v>45186</v>
      </c>
      <c r="T22" s="177"/>
      <c r="U22" s="178"/>
      <c r="V22" s="178"/>
      <c r="W22" s="178"/>
      <c r="X22" s="178"/>
      <c r="Y22" s="178"/>
      <c r="Z22" s="349"/>
    </row>
    <row r="23" spans="1:27" s="1" customFormat="1" x14ac:dyDescent="0.25">
      <c r="A23" s="337" t="s">
        <v>67</v>
      </c>
      <c r="B23" s="167"/>
      <c r="C23" s="169" t="s">
        <v>1361</v>
      </c>
      <c r="D23" s="170"/>
      <c r="E23" s="169" t="s">
        <v>1139</v>
      </c>
      <c r="F23" s="170"/>
      <c r="G23" s="196" t="s">
        <v>1209</v>
      </c>
      <c r="H23" s="197"/>
      <c r="I23" s="204" t="s">
        <v>1201</v>
      </c>
      <c r="J23" s="205"/>
      <c r="K23" s="196" t="s">
        <v>1210</v>
      </c>
      <c r="L23" s="200"/>
      <c r="M23" s="200"/>
      <c r="N23" s="200"/>
      <c r="O23" s="200"/>
      <c r="P23" s="200"/>
      <c r="Q23" s="200"/>
      <c r="R23" s="197"/>
      <c r="S23" s="248" t="s">
        <v>1201</v>
      </c>
      <c r="T23" s="249"/>
      <c r="U23" s="249"/>
      <c r="V23" s="249"/>
      <c r="W23" s="249"/>
      <c r="X23" s="249"/>
      <c r="Y23" s="249"/>
      <c r="Z23" s="378"/>
    </row>
    <row r="24" spans="1:27" s="1" customFormat="1" x14ac:dyDescent="0.25">
      <c r="A24" s="508" t="s">
        <v>1232</v>
      </c>
      <c r="B24" s="506"/>
      <c r="C24" s="169"/>
      <c r="D24" s="170"/>
      <c r="E24" s="169" t="s">
        <v>63</v>
      </c>
      <c r="F24" s="170"/>
      <c r="G24" s="169" t="s">
        <v>26</v>
      </c>
      <c r="H24" s="170"/>
      <c r="I24" s="196" t="s">
        <v>1336</v>
      </c>
      <c r="J24" s="197"/>
      <c r="K24" s="509" t="s">
        <v>1211</v>
      </c>
      <c r="L24" s="511"/>
      <c r="M24" s="511"/>
      <c r="N24" s="511"/>
      <c r="O24" s="511"/>
      <c r="P24" s="511"/>
      <c r="Q24" s="511"/>
      <c r="R24" s="510"/>
      <c r="S24" s="166"/>
      <c r="T24" s="167"/>
      <c r="U24" s="167"/>
      <c r="V24" s="167"/>
      <c r="W24" s="167"/>
      <c r="X24" s="167"/>
      <c r="Y24" s="167"/>
      <c r="Z24" s="348"/>
    </row>
    <row r="25" spans="1:27" s="1" customFormat="1" x14ac:dyDescent="0.25">
      <c r="A25" s="350" t="s">
        <v>1354</v>
      </c>
      <c r="B25" s="199"/>
      <c r="C25" s="169"/>
      <c r="D25" s="170"/>
      <c r="E25" s="169" t="s">
        <v>23</v>
      </c>
      <c r="F25" s="170"/>
      <c r="G25" s="169"/>
      <c r="H25" s="170"/>
      <c r="I25" s="169"/>
      <c r="J25" s="170"/>
      <c r="K25" s="204" t="s">
        <v>1201</v>
      </c>
      <c r="L25" s="325"/>
      <c r="M25" s="325"/>
      <c r="N25" s="325"/>
      <c r="O25" s="325"/>
      <c r="P25" s="325"/>
      <c r="Q25" s="325"/>
      <c r="R25" s="205"/>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452" t="s">
        <v>1260</v>
      </c>
      <c r="L26" s="457"/>
      <c r="M26" s="457"/>
      <c r="N26" s="457"/>
      <c r="O26" s="457"/>
      <c r="P26" s="457"/>
      <c r="Q26" s="457"/>
      <c r="R26" s="453"/>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45187</v>
      </c>
      <c r="B28" s="29"/>
      <c r="C28" s="48">
        <f>A28+1</f>
        <v>45188</v>
      </c>
      <c r="D28" s="49"/>
      <c r="E28" s="48">
        <f>C28+1</f>
        <v>45189</v>
      </c>
      <c r="F28" s="49"/>
      <c r="G28" s="48">
        <f>E28+1</f>
        <v>45190</v>
      </c>
      <c r="H28" s="49"/>
      <c r="I28" s="48">
        <f>G28+1</f>
        <v>45191</v>
      </c>
      <c r="J28" s="49"/>
      <c r="K28" s="172">
        <f>I28+1</f>
        <v>45192</v>
      </c>
      <c r="L28" s="173"/>
      <c r="M28" s="174"/>
      <c r="N28" s="174"/>
      <c r="O28" s="174"/>
      <c r="P28" s="174"/>
      <c r="Q28" s="174"/>
      <c r="R28" s="175"/>
      <c r="S28" s="176">
        <f>K28+1</f>
        <v>45193</v>
      </c>
      <c r="T28" s="177"/>
      <c r="U28" s="178"/>
      <c r="V28" s="178"/>
      <c r="W28" s="178"/>
      <c r="X28" s="178"/>
      <c r="Y28" s="178"/>
      <c r="Z28" s="349"/>
    </row>
    <row r="29" spans="1:27" s="1" customFormat="1" x14ac:dyDescent="0.25">
      <c r="A29" s="337" t="s">
        <v>1212</v>
      </c>
      <c r="B29" s="167"/>
      <c r="C29" s="169"/>
      <c r="D29" s="170"/>
      <c r="E29" s="169" t="s">
        <v>60</v>
      </c>
      <c r="F29" s="170"/>
      <c r="G29" s="196" t="s">
        <v>1355</v>
      </c>
      <c r="H29" s="197"/>
      <c r="I29" s="204" t="s">
        <v>1252</v>
      </c>
      <c r="J29" s="205"/>
      <c r="K29" s="196" t="s">
        <v>1304</v>
      </c>
      <c r="L29" s="200"/>
      <c r="M29" s="200"/>
      <c r="N29" s="200"/>
      <c r="O29" s="200"/>
      <c r="P29" s="200"/>
      <c r="Q29" s="200"/>
      <c r="R29" s="197"/>
      <c r="S29" s="248" t="s">
        <v>1253</v>
      </c>
      <c r="T29" s="249"/>
      <c r="U29" s="249"/>
      <c r="V29" s="249"/>
      <c r="W29" s="249"/>
      <c r="X29" s="249"/>
      <c r="Y29" s="249"/>
      <c r="Z29" s="378"/>
    </row>
    <row r="30" spans="1:27" s="1" customFormat="1" x14ac:dyDescent="0.25">
      <c r="A30" s="337" t="s">
        <v>1213</v>
      </c>
      <c r="B30" s="167"/>
      <c r="C30" s="169"/>
      <c r="D30" s="170"/>
      <c r="E30" s="169" t="s">
        <v>458</v>
      </c>
      <c r="F30" s="170"/>
      <c r="G30" s="169"/>
      <c r="H30" s="170"/>
      <c r="I30" s="169"/>
      <c r="J30" s="170"/>
      <c r="K30" s="204" t="s">
        <v>1253</v>
      </c>
      <c r="L30" s="325"/>
      <c r="M30" s="325"/>
      <c r="N30" s="325"/>
      <c r="O30" s="325"/>
      <c r="P30" s="325"/>
      <c r="Q30" s="325"/>
      <c r="R30" s="205"/>
      <c r="S30" s="198" t="s">
        <v>563</v>
      </c>
      <c r="T30" s="199"/>
      <c r="U30" s="199"/>
      <c r="V30" s="199"/>
      <c r="W30" s="199"/>
      <c r="X30" s="199"/>
      <c r="Y30" s="199"/>
      <c r="Z30" s="383"/>
    </row>
    <row r="31" spans="1:27" s="1" customFormat="1" x14ac:dyDescent="0.25">
      <c r="A31" s="337"/>
      <c r="B31" s="167"/>
      <c r="C31" s="169"/>
      <c r="D31" s="170"/>
      <c r="E31" s="169" t="s">
        <v>1155</v>
      </c>
      <c r="F31" s="170"/>
      <c r="G31" s="169"/>
      <c r="H31" s="170"/>
      <c r="I31" s="169"/>
      <c r="J31" s="170"/>
      <c r="K31" s="169" t="s">
        <v>1280</v>
      </c>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t="s">
        <v>63</v>
      </c>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206" t="s">
        <v>1214</v>
      </c>
      <c r="F33" s="207"/>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45194</v>
      </c>
      <c r="B34" s="29"/>
      <c r="C34" s="48">
        <f>A34+1</f>
        <v>45195</v>
      </c>
      <c r="D34" s="49"/>
      <c r="E34" s="48">
        <f>C34+1</f>
        <v>45196</v>
      </c>
      <c r="F34" s="49"/>
      <c r="G34" s="48">
        <f>E34+1</f>
        <v>45197</v>
      </c>
      <c r="H34" s="49"/>
      <c r="I34" s="48">
        <f>G34+1</f>
        <v>45198</v>
      </c>
      <c r="J34" s="49"/>
      <c r="K34" s="172">
        <f>I34+1</f>
        <v>45199</v>
      </c>
      <c r="L34" s="173"/>
      <c r="M34" s="174"/>
      <c r="N34" s="174"/>
      <c r="O34" s="174"/>
      <c r="P34" s="174"/>
      <c r="Q34" s="174"/>
      <c r="R34" s="175"/>
      <c r="S34" s="176">
        <f>K34+1</f>
        <v>45200</v>
      </c>
      <c r="T34" s="177"/>
      <c r="U34" s="178"/>
      <c r="V34" s="178"/>
      <c r="W34" s="178"/>
      <c r="X34" s="178"/>
      <c r="Y34" s="178"/>
      <c r="Z34" s="349"/>
    </row>
    <row r="35" spans="1:27" s="1" customFormat="1" x14ac:dyDescent="0.25">
      <c r="A35" s="337"/>
      <c r="B35" s="167"/>
      <c r="C35" s="169" t="s">
        <v>58</v>
      </c>
      <c r="D35" s="170"/>
      <c r="E35" s="169" t="s">
        <v>63</v>
      </c>
      <c r="F35" s="170"/>
      <c r="G35" s="169" t="s">
        <v>35</v>
      </c>
      <c r="H35" s="170"/>
      <c r="I35" s="196" t="s">
        <v>1262</v>
      </c>
      <c r="J35" s="197"/>
      <c r="K35" s="509" t="s">
        <v>1216</v>
      </c>
      <c r="L35" s="511"/>
      <c r="M35" s="511"/>
      <c r="N35" s="511"/>
      <c r="O35" s="511"/>
      <c r="P35" s="511"/>
      <c r="Q35" s="511"/>
      <c r="R35" s="510"/>
      <c r="S35" s="509" t="s">
        <v>1216</v>
      </c>
      <c r="T35" s="511"/>
      <c r="U35" s="511"/>
      <c r="V35" s="511"/>
      <c r="W35" s="511"/>
      <c r="X35" s="511"/>
      <c r="Y35" s="511"/>
      <c r="Z35" s="510"/>
    </row>
    <row r="36" spans="1:27" s="1" customFormat="1" x14ac:dyDescent="0.25">
      <c r="A36" s="337"/>
      <c r="B36" s="167"/>
      <c r="C36" s="371" t="s">
        <v>1376</v>
      </c>
      <c r="D36" s="373"/>
      <c r="E36" s="169"/>
      <c r="F36" s="170"/>
      <c r="G36" s="196" t="s">
        <v>1215</v>
      </c>
      <c r="H36" s="197"/>
      <c r="I36" s="169" t="s">
        <v>1385</v>
      </c>
      <c r="J36" s="170"/>
      <c r="K36" s="204" t="s">
        <v>1217</v>
      </c>
      <c r="L36" s="325"/>
      <c r="M36" s="325"/>
      <c r="N36" s="325"/>
      <c r="O36" s="325"/>
      <c r="P36" s="325"/>
      <c r="Q36" s="325"/>
      <c r="R36" s="205"/>
      <c r="S36" s="248" t="s">
        <v>275</v>
      </c>
      <c r="T36" s="249"/>
      <c r="U36" s="249"/>
      <c r="V36" s="249"/>
      <c r="W36" s="249"/>
      <c r="X36" s="249"/>
      <c r="Y36" s="249"/>
      <c r="Z36" s="378"/>
    </row>
    <row r="37" spans="1:27" s="1" customFormat="1" x14ac:dyDescent="0.25">
      <c r="A37" s="337"/>
      <c r="B37" s="167"/>
      <c r="C37" s="169"/>
      <c r="D37" s="170"/>
      <c r="E37" s="169"/>
      <c r="F37" s="170"/>
      <c r="G37" s="169" t="s">
        <v>26</v>
      </c>
      <c r="H37" s="170"/>
      <c r="I37" s="169"/>
      <c r="J37" s="170"/>
      <c r="K37" s="550" t="s">
        <v>1262</v>
      </c>
      <c r="L37" s="556"/>
      <c r="M37" s="556"/>
      <c r="N37" s="556"/>
      <c r="O37" s="556"/>
      <c r="P37" s="556"/>
      <c r="Q37" s="556"/>
      <c r="R37" s="551"/>
      <c r="S37" s="198" t="s">
        <v>376</v>
      </c>
      <c r="T37" s="199"/>
      <c r="U37" s="199"/>
      <c r="V37" s="199"/>
      <c r="W37" s="199"/>
      <c r="X37" s="199"/>
      <c r="Y37" s="199"/>
      <c r="Z37" s="383"/>
    </row>
    <row r="38" spans="1:27" s="1" customFormat="1" x14ac:dyDescent="0.25">
      <c r="A38" s="337"/>
      <c r="B38" s="167"/>
      <c r="C38" s="169"/>
      <c r="D38" s="170"/>
      <c r="E38" s="169"/>
      <c r="F38" s="170"/>
      <c r="G38" s="169"/>
      <c r="H38" s="170"/>
      <c r="I38" s="169"/>
      <c r="J38" s="170"/>
      <c r="K38" s="550"/>
      <c r="L38" s="556"/>
      <c r="M38" s="556"/>
      <c r="N38" s="556"/>
      <c r="O38" s="556"/>
      <c r="P38" s="556"/>
      <c r="Q38" s="556"/>
      <c r="R38" s="551"/>
      <c r="S38" s="166" t="s">
        <v>71</v>
      </c>
      <c r="T38" s="167"/>
      <c r="U38" s="167"/>
      <c r="V38" s="167"/>
      <c r="W38" s="167"/>
      <c r="X38" s="167"/>
      <c r="Y38" s="167"/>
      <c r="Z38" s="348"/>
    </row>
    <row r="39" spans="1:27" s="2" customFormat="1" x14ac:dyDescent="0.25">
      <c r="A39" s="347"/>
      <c r="B39" s="181"/>
      <c r="C39" s="183"/>
      <c r="D39" s="184"/>
      <c r="E39" s="183"/>
      <c r="F39" s="184"/>
      <c r="G39" s="183"/>
      <c r="H39" s="184"/>
      <c r="I39" s="183"/>
      <c r="J39" s="184"/>
      <c r="K39" s="422" t="s">
        <v>1390</v>
      </c>
      <c r="L39" s="423"/>
      <c r="M39" s="423"/>
      <c r="N39" s="423"/>
      <c r="O39" s="423"/>
      <c r="P39" s="423"/>
      <c r="Q39" s="423"/>
      <c r="R39" s="424"/>
      <c r="S39" s="429" t="s">
        <v>1390</v>
      </c>
      <c r="T39" s="430"/>
      <c r="U39" s="430"/>
      <c r="V39" s="430"/>
      <c r="W39" s="430"/>
      <c r="X39" s="430"/>
      <c r="Y39" s="430"/>
      <c r="Z39" s="431"/>
      <c r="AA39" s="1"/>
    </row>
    <row r="40" spans="1:27" ht="18.5" x14ac:dyDescent="0.3">
      <c r="A40" s="95">
        <f>S34+1</f>
        <v>45201</v>
      </c>
      <c r="B40" s="29"/>
      <c r="C40" s="48">
        <f>A40+1</f>
        <v>45202</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159" priority="3">
      <formula>MONTH(A10)&lt;&gt;MONTH($A$1)</formula>
    </cfRule>
    <cfRule type="expression" dxfId="158" priority="4">
      <formula>OR(WEEKDAY(A10,1)=1,WEEKDAY(A10,1)=7)</formula>
    </cfRule>
  </conditionalFormatting>
  <conditionalFormatting sqref="I10 I16 I22 I28 I34">
    <cfRule type="expression" dxfId="157" priority="1">
      <formula>MONTH(I10)&lt;&gt;MONTH($A$1)</formula>
    </cfRule>
    <cfRule type="expression" dxfId="156" priority="2">
      <formula>OR(WEEKDAY(I10,1)=1,WEEKDAY(I10,1)=7)</formula>
    </cfRule>
  </conditionalFormatting>
  <hyperlinks>
    <hyperlink ref="K45" r:id="rId1" xr:uid="{E71DD873-1BB2-45F0-8BDA-270401B2435C}"/>
    <hyperlink ref="K44:Z44" r:id="rId2" display="Calendar Templates by Vertex42" xr:uid="{41AB1CFA-1EC6-48FE-81B2-72C7BBEE1CEA}"/>
    <hyperlink ref="K45:Z45" r:id="rId3" display="https://www.vertex42.com/calendars/" xr:uid="{A1228C68-A460-48DC-B49B-63594B46067C}"/>
  </hyperlinks>
  <pageMargins left="0.70866141732283472" right="0.70866141732283472" top="0.74803149606299213" bottom="0.74803149606299213" header="0.31496062992125984" footer="0.31496062992125984"/>
  <pageSetup paperSize="9" scale="83" orientation="landscape"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5D55-B124-49BE-8844-375AFD16B0C6}">
  <sheetPr>
    <pageSetUpPr fitToPage="1"/>
  </sheetPr>
  <dimension ref="A1:AA45"/>
  <sheetViews>
    <sheetView topLeftCell="A22" workbookViewId="0">
      <selection activeCell="A42" sqref="A42:B42"/>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45200</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45194</v>
      </c>
      <c r="B9" s="164"/>
      <c r="C9" s="164">
        <f>C10</f>
        <v>45195</v>
      </c>
      <c r="D9" s="164"/>
      <c r="E9" s="164">
        <f>E10</f>
        <v>45196</v>
      </c>
      <c r="F9" s="164"/>
      <c r="G9" s="164">
        <f>G10</f>
        <v>45197</v>
      </c>
      <c r="H9" s="164"/>
      <c r="I9" s="164">
        <f>I10</f>
        <v>45198</v>
      </c>
      <c r="J9" s="164"/>
      <c r="K9" s="164">
        <f>K10</f>
        <v>45199</v>
      </c>
      <c r="L9" s="164"/>
      <c r="M9" s="164"/>
      <c r="N9" s="164"/>
      <c r="O9" s="164"/>
      <c r="P9" s="164"/>
      <c r="Q9" s="164"/>
      <c r="R9" s="164"/>
      <c r="S9" s="164">
        <f>S10</f>
        <v>45200</v>
      </c>
      <c r="T9" s="164"/>
      <c r="U9" s="164"/>
      <c r="V9" s="164"/>
      <c r="W9" s="164"/>
      <c r="X9" s="164"/>
      <c r="Y9" s="164"/>
      <c r="Z9" s="165"/>
    </row>
    <row r="10" spans="1:27" s="1" customFormat="1" ht="18.5" x14ac:dyDescent="0.25">
      <c r="A10" s="95">
        <f>$A$1-(WEEKDAY($A$1,1)-(start_day-1))-IF((WEEKDAY($A$1,1)-(start_day-1))&lt;=0,7,0)+1</f>
        <v>45194</v>
      </c>
      <c r="B10" s="29"/>
      <c r="C10" s="48">
        <f>A10+1</f>
        <v>45195</v>
      </c>
      <c r="D10" s="49"/>
      <c r="E10" s="48">
        <f>C10+1</f>
        <v>45196</v>
      </c>
      <c r="F10" s="49"/>
      <c r="G10" s="48">
        <f>E10+1</f>
        <v>45197</v>
      </c>
      <c r="H10" s="49"/>
      <c r="I10" s="48">
        <f>G10+1</f>
        <v>45198</v>
      </c>
      <c r="J10" s="49"/>
      <c r="K10" s="172">
        <f>I10+1</f>
        <v>45199</v>
      </c>
      <c r="L10" s="173"/>
      <c r="M10" s="174"/>
      <c r="N10" s="174"/>
      <c r="O10" s="174"/>
      <c r="P10" s="174"/>
      <c r="Q10" s="174"/>
      <c r="R10" s="175"/>
      <c r="S10" s="176">
        <f>K10+1</f>
        <v>45200</v>
      </c>
      <c r="T10" s="177"/>
      <c r="U10" s="178"/>
      <c r="V10" s="178"/>
      <c r="W10" s="178"/>
      <c r="X10" s="178"/>
      <c r="Y10" s="178"/>
      <c r="Z10" s="349"/>
    </row>
    <row r="11" spans="1:27" s="1" customFormat="1" x14ac:dyDescent="0.25">
      <c r="A11" s="337" t="s">
        <v>63</v>
      </c>
      <c r="B11" s="167"/>
      <c r="C11" s="169"/>
      <c r="D11" s="170"/>
      <c r="E11" s="169"/>
      <c r="F11" s="170"/>
      <c r="G11" s="169" t="s">
        <v>35</v>
      </c>
      <c r="H11" s="170"/>
      <c r="I11" s="550" t="s">
        <v>1262</v>
      </c>
      <c r="J11" s="551"/>
      <c r="K11" s="509" t="s">
        <v>1216</v>
      </c>
      <c r="L11" s="511"/>
      <c r="M11" s="511"/>
      <c r="N11" s="511"/>
      <c r="O11" s="511"/>
      <c r="P11" s="511"/>
      <c r="Q11" s="511"/>
      <c r="R11" s="510"/>
      <c r="S11" s="509" t="s">
        <v>1216</v>
      </c>
      <c r="T11" s="511"/>
      <c r="U11" s="511"/>
      <c r="V11" s="511"/>
      <c r="W11" s="511"/>
      <c r="X11" s="511"/>
      <c r="Y11" s="511"/>
      <c r="Z11" s="510"/>
    </row>
    <row r="12" spans="1:27" s="1" customFormat="1" x14ac:dyDescent="0.25">
      <c r="A12" s="337"/>
      <c r="B12" s="167"/>
      <c r="C12" s="169"/>
      <c r="D12" s="170"/>
      <c r="E12" s="169"/>
      <c r="F12" s="170"/>
      <c r="G12" s="196" t="s">
        <v>1215</v>
      </c>
      <c r="H12" s="197"/>
      <c r="I12" s="169"/>
      <c r="J12" s="170"/>
      <c r="K12" s="204" t="s">
        <v>1217</v>
      </c>
      <c r="L12" s="325"/>
      <c r="M12" s="325"/>
      <c r="N12" s="325"/>
      <c r="O12" s="325"/>
      <c r="P12" s="325"/>
      <c r="Q12" s="325"/>
      <c r="R12" s="205"/>
      <c r="S12" s="248" t="s">
        <v>275</v>
      </c>
      <c r="T12" s="249"/>
      <c r="U12" s="249"/>
      <c r="V12" s="249"/>
      <c r="W12" s="249"/>
      <c r="X12" s="249"/>
      <c r="Y12" s="249"/>
      <c r="Z12" s="378"/>
    </row>
    <row r="13" spans="1:27" s="1" customFormat="1" x14ac:dyDescent="0.25">
      <c r="A13" s="337"/>
      <c r="B13" s="167"/>
      <c r="C13" s="169"/>
      <c r="D13" s="170"/>
      <c r="E13" s="169"/>
      <c r="F13" s="170"/>
      <c r="G13" s="169"/>
      <c r="H13" s="170"/>
      <c r="I13" s="169"/>
      <c r="J13" s="170"/>
      <c r="K13" s="550" t="s">
        <v>1262</v>
      </c>
      <c r="L13" s="556"/>
      <c r="M13" s="556"/>
      <c r="N13" s="556"/>
      <c r="O13" s="556"/>
      <c r="P13" s="556"/>
      <c r="Q13" s="556"/>
      <c r="R13" s="551"/>
      <c r="S13" s="198" t="s">
        <v>376</v>
      </c>
      <c r="T13" s="199"/>
      <c r="U13" s="199"/>
      <c r="V13" s="199"/>
      <c r="W13" s="199"/>
      <c r="X13" s="199"/>
      <c r="Y13" s="199"/>
      <c r="Z13" s="383"/>
    </row>
    <row r="14" spans="1:27" s="1" customFormat="1" x14ac:dyDescent="0.25">
      <c r="A14" s="337"/>
      <c r="B14" s="167"/>
      <c r="C14" s="169"/>
      <c r="D14" s="170"/>
      <c r="E14" s="169"/>
      <c r="F14" s="170"/>
      <c r="G14" s="169"/>
      <c r="H14" s="170"/>
      <c r="I14" s="169"/>
      <c r="J14" s="170"/>
      <c r="K14" s="550"/>
      <c r="L14" s="556"/>
      <c r="M14" s="556"/>
      <c r="N14" s="556"/>
      <c r="O14" s="556"/>
      <c r="P14" s="556"/>
      <c r="Q14" s="556"/>
      <c r="R14" s="551"/>
      <c r="S14" s="166" t="s">
        <v>71</v>
      </c>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422" t="s">
        <v>1390</v>
      </c>
      <c r="L15" s="423"/>
      <c r="M15" s="423"/>
      <c r="N15" s="423"/>
      <c r="O15" s="423"/>
      <c r="P15" s="423"/>
      <c r="Q15" s="423"/>
      <c r="R15" s="424"/>
      <c r="S15" s="429" t="s">
        <v>1390</v>
      </c>
      <c r="T15" s="430"/>
      <c r="U15" s="430"/>
      <c r="V15" s="430"/>
      <c r="W15" s="430"/>
      <c r="X15" s="430"/>
      <c r="Y15" s="430"/>
      <c r="Z15" s="431"/>
      <c r="AA15" s="1"/>
    </row>
    <row r="16" spans="1:27" s="1" customFormat="1" ht="18.5" x14ac:dyDescent="0.25">
      <c r="A16" s="95">
        <f>S10+1</f>
        <v>45201</v>
      </c>
      <c r="B16" s="29"/>
      <c r="C16" s="48">
        <f>A16+1</f>
        <v>45202</v>
      </c>
      <c r="D16" s="49"/>
      <c r="E16" s="48">
        <f>C16+1</f>
        <v>45203</v>
      </c>
      <c r="F16" s="49"/>
      <c r="G16" s="48">
        <f>E16+1</f>
        <v>45204</v>
      </c>
      <c r="H16" s="49"/>
      <c r="I16" s="48">
        <f>G16+1</f>
        <v>45205</v>
      </c>
      <c r="J16" s="49"/>
      <c r="K16" s="172">
        <f>I16+1</f>
        <v>45206</v>
      </c>
      <c r="L16" s="173"/>
      <c r="M16" s="174"/>
      <c r="N16" s="174"/>
      <c r="O16" s="174"/>
      <c r="P16" s="174"/>
      <c r="Q16" s="174"/>
      <c r="R16" s="175"/>
      <c r="S16" s="176">
        <f>K16+1</f>
        <v>45207</v>
      </c>
      <c r="T16" s="177"/>
      <c r="U16" s="178"/>
      <c r="V16" s="178"/>
      <c r="W16" s="178"/>
      <c r="X16" s="178"/>
      <c r="Y16" s="178"/>
      <c r="Z16" s="349"/>
    </row>
    <row r="17" spans="1:27" s="1" customFormat="1" x14ac:dyDescent="0.25">
      <c r="A17" s="350"/>
      <c r="B17" s="199"/>
      <c r="C17" s="196" t="s">
        <v>1250</v>
      </c>
      <c r="D17" s="197"/>
      <c r="E17" s="496"/>
      <c r="F17" s="497"/>
      <c r="G17" s="452"/>
      <c r="H17" s="453"/>
      <c r="I17" s="186"/>
      <c r="J17" s="188"/>
      <c r="K17" s="196" t="s">
        <v>375</v>
      </c>
      <c r="L17" s="200"/>
      <c r="M17" s="200"/>
      <c r="N17" s="200"/>
      <c r="O17" s="200"/>
      <c r="P17" s="200"/>
      <c r="Q17" s="200"/>
      <c r="R17" s="197"/>
      <c r="S17" s="198" t="s">
        <v>1258</v>
      </c>
      <c r="T17" s="199"/>
      <c r="U17" s="199"/>
      <c r="V17" s="199"/>
      <c r="W17" s="199"/>
      <c r="X17" s="199"/>
      <c r="Y17" s="199"/>
      <c r="Z17" s="383"/>
    </row>
    <row r="18" spans="1:27" s="1" customFormat="1" x14ac:dyDescent="0.25">
      <c r="A18" s="337"/>
      <c r="B18" s="167"/>
      <c r="C18" s="169"/>
      <c r="D18" s="170"/>
      <c r="E18" s="169"/>
      <c r="F18" s="170"/>
      <c r="G18" s="169"/>
      <c r="H18" s="170"/>
      <c r="I18" s="169"/>
      <c r="J18" s="170"/>
      <c r="K18" s="204" t="s">
        <v>1399</v>
      </c>
      <c r="L18" s="325"/>
      <c r="M18" s="325"/>
      <c r="N18" s="325"/>
      <c r="O18" s="325"/>
      <c r="P18" s="325"/>
      <c r="Q18" s="325"/>
      <c r="R18" s="205"/>
      <c r="S18" s="479" t="s">
        <v>718</v>
      </c>
      <c r="T18" s="513"/>
      <c r="U18" s="513"/>
      <c r="V18" s="513"/>
      <c r="W18" s="513"/>
      <c r="X18" s="513"/>
      <c r="Y18" s="513"/>
      <c r="Z18" s="557"/>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t="s">
        <v>1388</v>
      </c>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45208</v>
      </c>
      <c r="B22" s="29"/>
      <c r="C22" s="48">
        <f>A22+1</f>
        <v>45209</v>
      </c>
      <c r="D22" s="49"/>
      <c r="E22" s="48">
        <f>C22+1</f>
        <v>45210</v>
      </c>
      <c r="F22" s="49"/>
      <c r="G22" s="48">
        <f>E22+1</f>
        <v>45211</v>
      </c>
      <c r="H22" s="49"/>
      <c r="I22" s="48">
        <f>G22+1</f>
        <v>45212</v>
      </c>
      <c r="J22" s="49"/>
      <c r="K22" s="172">
        <f>I22+1</f>
        <v>45213</v>
      </c>
      <c r="L22" s="173"/>
      <c r="M22" s="174"/>
      <c r="N22" s="174"/>
      <c r="O22" s="174"/>
      <c r="P22" s="174"/>
      <c r="Q22" s="174"/>
      <c r="R22" s="175"/>
      <c r="S22" s="176">
        <f>K22+1</f>
        <v>45214</v>
      </c>
      <c r="T22" s="177"/>
      <c r="U22" s="178"/>
      <c r="V22" s="178"/>
      <c r="W22" s="178"/>
      <c r="X22" s="178"/>
      <c r="Y22" s="178"/>
      <c r="Z22" s="349"/>
    </row>
    <row r="23" spans="1:27" s="1" customFormat="1" x14ac:dyDescent="0.25">
      <c r="A23" s="508" t="s">
        <v>1238</v>
      </c>
      <c r="B23" s="506"/>
      <c r="C23" s="502" t="s">
        <v>1238</v>
      </c>
      <c r="D23" s="503"/>
      <c r="E23" s="502" t="s">
        <v>1238</v>
      </c>
      <c r="F23" s="503"/>
      <c r="G23" s="502" t="s">
        <v>1238</v>
      </c>
      <c r="H23" s="503"/>
      <c r="I23" s="502" t="s">
        <v>1238</v>
      </c>
      <c r="J23" s="503"/>
      <c r="K23" s="196" t="s">
        <v>1219</v>
      </c>
      <c r="L23" s="200"/>
      <c r="M23" s="200"/>
      <c r="N23" s="200"/>
      <c r="O23" s="200"/>
      <c r="P23" s="200"/>
      <c r="Q23" s="200"/>
      <c r="R23" s="197"/>
      <c r="S23" s="198" t="s">
        <v>1220</v>
      </c>
      <c r="T23" s="199"/>
      <c r="U23" s="199"/>
      <c r="V23" s="199"/>
      <c r="W23" s="199"/>
      <c r="X23" s="199"/>
      <c r="Y23" s="199"/>
      <c r="Z23" s="383"/>
    </row>
    <row r="24" spans="1:27" s="1" customFormat="1" x14ac:dyDescent="0.25">
      <c r="A24" s="337"/>
      <c r="B24" s="167"/>
      <c r="C24" s="169"/>
      <c r="D24" s="170"/>
      <c r="E24" s="169"/>
      <c r="F24" s="170"/>
      <c r="G24" s="502"/>
      <c r="H24" s="503"/>
      <c r="I24" s="169"/>
      <c r="J24" s="170"/>
      <c r="K24" s="502" t="s">
        <v>1238</v>
      </c>
      <c r="L24" s="504"/>
      <c r="M24" s="504"/>
      <c r="N24" s="504"/>
      <c r="O24" s="504"/>
      <c r="P24" s="504"/>
      <c r="Q24" s="504"/>
      <c r="R24" s="503"/>
      <c r="S24" s="505" t="s">
        <v>1238</v>
      </c>
      <c r="T24" s="506"/>
      <c r="U24" s="506"/>
      <c r="V24" s="506"/>
      <c r="W24" s="506"/>
      <c r="X24" s="506"/>
      <c r="Y24" s="506"/>
      <c r="Z24" s="507"/>
    </row>
    <row r="25" spans="1:27" s="1" customFormat="1" x14ac:dyDescent="0.25">
      <c r="A25" s="337"/>
      <c r="B25" s="167"/>
      <c r="C25" s="169"/>
      <c r="D25" s="170"/>
      <c r="E25" s="169"/>
      <c r="F25" s="170"/>
      <c r="G25" s="169"/>
      <c r="H25" s="170"/>
      <c r="I25" s="169"/>
      <c r="J25" s="170"/>
      <c r="K25" s="169" t="s">
        <v>1261</v>
      </c>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45215</v>
      </c>
      <c r="B28" s="29"/>
      <c r="C28" s="48">
        <f>A28+1</f>
        <v>45216</v>
      </c>
      <c r="D28" s="49"/>
      <c r="E28" s="48">
        <f>C28+1</f>
        <v>45217</v>
      </c>
      <c r="F28" s="49"/>
      <c r="G28" s="48">
        <f>E28+1</f>
        <v>45218</v>
      </c>
      <c r="H28" s="49"/>
      <c r="I28" s="48">
        <f>G28+1</f>
        <v>45219</v>
      </c>
      <c r="J28" s="49"/>
      <c r="K28" s="172">
        <f>I28+1</f>
        <v>45220</v>
      </c>
      <c r="L28" s="173"/>
      <c r="M28" s="174"/>
      <c r="N28" s="174"/>
      <c r="O28" s="174"/>
      <c r="P28" s="174"/>
      <c r="Q28" s="174"/>
      <c r="R28" s="175"/>
      <c r="S28" s="176">
        <f>K28+1</f>
        <v>45221</v>
      </c>
      <c r="T28" s="177"/>
      <c r="U28" s="178"/>
      <c r="V28" s="178"/>
      <c r="W28" s="178"/>
      <c r="X28" s="178"/>
      <c r="Y28" s="178"/>
      <c r="Z28" s="349"/>
    </row>
    <row r="29" spans="1:27" s="1" customFormat="1" x14ac:dyDescent="0.25">
      <c r="A29" s="450"/>
      <c r="B29" s="451"/>
      <c r="C29" s="196"/>
      <c r="D29" s="197"/>
      <c r="E29" s="169" t="s">
        <v>1464</v>
      </c>
      <c r="F29" s="170"/>
      <c r="G29" s="196" t="s">
        <v>1218</v>
      </c>
      <c r="H29" s="197"/>
      <c r="I29" s="371" t="s">
        <v>1375</v>
      </c>
      <c r="J29" s="373"/>
      <c r="K29" s="196" t="s">
        <v>1221</v>
      </c>
      <c r="L29" s="200"/>
      <c r="M29" s="200"/>
      <c r="N29" s="200"/>
      <c r="O29" s="200"/>
      <c r="P29" s="200"/>
      <c r="Q29" s="200"/>
      <c r="R29" s="197"/>
      <c r="S29" s="479" t="s">
        <v>718</v>
      </c>
      <c r="T29" s="513"/>
      <c r="U29" s="513"/>
      <c r="V29" s="513"/>
      <c r="W29" s="513"/>
      <c r="X29" s="513"/>
      <c r="Y29" s="513"/>
      <c r="Z29" s="557"/>
    </row>
    <row r="30" spans="1:27" s="1" customFormat="1" x14ac:dyDescent="0.25">
      <c r="A30" s="337"/>
      <c r="B30" s="167"/>
      <c r="C30" s="169"/>
      <c r="D30" s="170"/>
      <c r="E30" s="169" t="s">
        <v>1580</v>
      </c>
      <c r="F30" s="170"/>
      <c r="G30" s="196" t="s">
        <v>1386</v>
      </c>
      <c r="H30" s="197"/>
      <c r="I30" s="169"/>
      <c r="J30" s="170"/>
      <c r="K30" s="169" t="s">
        <v>125</v>
      </c>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371" t="s">
        <v>1375</v>
      </c>
      <c r="L31" s="372"/>
      <c r="M31" s="372"/>
      <c r="N31" s="372"/>
      <c r="O31" s="372"/>
      <c r="P31" s="372"/>
      <c r="Q31" s="372"/>
      <c r="R31" s="373"/>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96" t="s">
        <v>1402</v>
      </c>
      <c r="L32" s="200"/>
      <c r="M32" s="200"/>
      <c r="N32" s="200"/>
      <c r="O32" s="200"/>
      <c r="P32" s="200"/>
      <c r="Q32" s="200"/>
      <c r="R32" s="197"/>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45222</v>
      </c>
      <c r="B34" s="29"/>
      <c r="C34" s="48">
        <f>A34+1</f>
        <v>45223</v>
      </c>
      <c r="D34" s="49"/>
      <c r="E34" s="48">
        <f>C34+1</f>
        <v>45224</v>
      </c>
      <c r="F34" s="49"/>
      <c r="G34" s="48">
        <f>E34+1</f>
        <v>45225</v>
      </c>
      <c r="H34" s="49"/>
      <c r="I34" s="48">
        <f>G34+1</f>
        <v>45226</v>
      </c>
      <c r="J34" s="49"/>
      <c r="K34" s="172">
        <f>I34+1</f>
        <v>45227</v>
      </c>
      <c r="L34" s="173"/>
      <c r="M34" s="174"/>
      <c r="N34" s="174"/>
      <c r="O34" s="174"/>
      <c r="P34" s="174"/>
      <c r="Q34" s="174"/>
      <c r="R34" s="175"/>
      <c r="S34" s="176">
        <f>K34+1</f>
        <v>45228</v>
      </c>
      <c r="T34" s="177"/>
      <c r="U34" s="178"/>
      <c r="V34" s="178"/>
      <c r="W34" s="178"/>
      <c r="X34" s="178"/>
      <c r="Y34" s="178"/>
      <c r="Z34" s="349"/>
    </row>
    <row r="35" spans="1:27" s="1" customFormat="1" x14ac:dyDescent="0.25">
      <c r="A35" s="374"/>
      <c r="B35" s="194"/>
      <c r="C35" s="196" t="s">
        <v>1401</v>
      </c>
      <c r="D35" s="197"/>
      <c r="E35" s="196" t="s">
        <v>1222</v>
      </c>
      <c r="F35" s="197"/>
      <c r="G35" s="169"/>
      <c r="H35" s="170"/>
      <c r="I35" s="196" t="s">
        <v>1586</v>
      </c>
      <c r="J35" s="197"/>
      <c r="K35" s="169" t="s">
        <v>127</v>
      </c>
      <c r="L35" s="171"/>
      <c r="M35" s="171"/>
      <c r="N35" s="171"/>
      <c r="O35" s="171"/>
      <c r="P35" s="171"/>
      <c r="Q35" s="171"/>
      <c r="R35" s="170"/>
      <c r="S35" s="193"/>
      <c r="T35" s="194"/>
      <c r="U35" s="194"/>
      <c r="V35" s="194"/>
      <c r="W35" s="194"/>
      <c r="X35" s="194"/>
      <c r="Y35" s="194"/>
      <c r="Z35" s="389"/>
    </row>
    <row r="36" spans="1:27" s="1" customFormat="1" x14ac:dyDescent="0.25">
      <c r="A36" s="337"/>
      <c r="B36" s="167"/>
      <c r="C36" s="169"/>
      <c r="D36" s="170"/>
      <c r="E36" s="169"/>
      <c r="F36" s="170"/>
      <c r="G36" s="169"/>
      <c r="H36" s="170"/>
      <c r="I36" s="169"/>
      <c r="J36" s="170"/>
      <c r="K36" s="479" t="s">
        <v>1017</v>
      </c>
      <c r="L36" s="513"/>
      <c r="M36" s="513"/>
      <c r="N36" s="513"/>
      <c r="O36" s="513"/>
      <c r="P36" s="513"/>
      <c r="Q36" s="513"/>
      <c r="R36" s="480"/>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45229</v>
      </c>
      <c r="B40" s="29"/>
      <c r="C40" s="48">
        <f>A40+1</f>
        <v>45230</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1403</v>
      </c>
      <c r="B41" s="199"/>
      <c r="C41" s="196" t="s">
        <v>1591</v>
      </c>
      <c r="D41" s="197"/>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37" t="s">
        <v>1511</v>
      </c>
      <c r="B42" s="167"/>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55" priority="3">
      <formula>MONTH(A10)&lt;&gt;MONTH($A$1)</formula>
    </cfRule>
    <cfRule type="expression" dxfId="154" priority="4">
      <formula>OR(WEEKDAY(A10,1)=1,WEEKDAY(A10,1)=7)</formula>
    </cfRule>
  </conditionalFormatting>
  <conditionalFormatting sqref="I10 I16 I22 I28 I34">
    <cfRule type="expression" dxfId="153" priority="1">
      <formula>MONTH(I10)&lt;&gt;MONTH($A$1)</formula>
    </cfRule>
    <cfRule type="expression" dxfId="152" priority="2">
      <formula>OR(WEEKDAY(I10,1)=1,WEEKDAY(I10,1)=7)</formula>
    </cfRule>
  </conditionalFormatting>
  <hyperlinks>
    <hyperlink ref="K45" r:id="rId1" xr:uid="{0A720A8F-BAA1-4EA1-969C-942594885BB7}"/>
    <hyperlink ref="K44:Z44" r:id="rId2" display="Calendar Templates by Vertex42" xr:uid="{1826A451-C58C-40D1-BF73-8C3A27CF046F}"/>
    <hyperlink ref="K45:Z45" r:id="rId3" display="https://www.vertex42.com/calendars/" xr:uid="{451452DF-E6A2-4B55-B00A-4BF5669B933D}"/>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114C4-218D-4A7B-B25A-83710FFB1206}">
  <sheetPr>
    <pageSetUpPr fitToPage="1"/>
  </sheetPr>
  <dimension ref="A1:AA45"/>
  <sheetViews>
    <sheetView topLeftCell="A17" zoomScaleNormal="100" workbookViewId="0">
      <selection activeCell="E35" sqref="E35:F35"/>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45231</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45229</v>
      </c>
      <c r="B9" s="164"/>
      <c r="C9" s="164">
        <f>C10</f>
        <v>45230</v>
      </c>
      <c r="D9" s="164"/>
      <c r="E9" s="164">
        <f>E10</f>
        <v>45231</v>
      </c>
      <c r="F9" s="164"/>
      <c r="G9" s="164">
        <f>G10</f>
        <v>45232</v>
      </c>
      <c r="H9" s="164"/>
      <c r="I9" s="164">
        <f>I10</f>
        <v>45233</v>
      </c>
      <c r="J9" s="164"/>
      <c r="K9" s="164">
        <f>K10</f>
        <v>45234</v>
      </c>
      <c r="L9" s="164"/>
      <c r="M9" s="164"/>
      <c r="N9" s="164"/>
      <c r="O9" s="164"/>
      <c r="P9" s="164"/>
      <c r="Q9" s="164"/>
      <c r="R9" s="164"/>
      <c r="S9" s="164">
        <f>S10</f>
        <v>45235</v>
      </c>
      <c r="T9" s="164"/>
      <c r="U9" s="164"/>
      <c r="V9" s="164"/>
      <c r="W9" s="164"/>
      <c r="X9" s="164"/>
      <c r="Y9" s="164"/>
      <c r="Z9" s="165"/>
    </row>
    <row r="10" spans="1:27" s="1" customFormat="1" ht="18.5" x14ac:dyDescent="0.25">
      <c r="A10" s="95">
        <f>$A$1-(WEEKDAY($A$1,1)-(start_day-1))-IF((WEEKDAY($A$1,1)-(start_day-1))&lt;=0,7,0)+1</f>
        <v>45229</v>
      </c>
      <c r="B10" s="29"/>
      <c r="C10" s="48">
        <f>A10+1</f>
        <v>45230</v>
      </c>
      <c r="D10" s="49"/>
      <c r="E10" s="48">
        <f>C10+1</f>
        <v>45231</v>
      </c>
      <c r="F10" s="49"/>
      <c r="G10" s="48">
        <f>E10+1</f>
        <v>45232</v>
      </c>
      <c r="H10" s="49"/>
      <c r="I10" s="48">
        <f>G10+1</f>
        <v>45233</v>
      </c>
      <c r="J10" s="49"/>
      <c r="K10" s="172">
        <f>I10+1</f>
        <v>45234</v>
      </c>
      <c r="L10" s="173"/>
      <c r="M10" s="174"/>
      <c r="N10" s="174"/>
      <c r="O10" s="174"/>
      <c r="P10" s="174"/>
      <c r="Q10" s="174"/>
      <c r="R10" s="175"/>
      <c r="S10" s="176">
        <f>K10+1</f>
        <v>45235</v>
      </c>
      <c r="T10" s="177"/>
      <c r="U10" s="178"/>
      <c r="V10" s="178"/>
      <c r="W10" s="178"/>
      <c r="X10" s="178"/>
      <c r="Y10" s="178"/>
      <c r="Z10" s="349"/>
    </row>
    <row r="11" spans="1:27" s="1" customFormat="1" x14ac:dyDescent="0.25">
      <c r="A11" s="350" t="s">
        <v>1403</v>
      </c>
      <c r="B11" s="199"/>
      <c r="C11" s="196" t="s">
        <v>1591</v>
      </c>
      <c r="D11" s="197"/>
      <c r="E11" s="169"/>
      <c r="F11" s="170"/>
      <c r="G11" s="196"/>
      <c r="H11" s="197"/>
      <c r="I11" s="502" t="s">
        <v>1232</v>
      </c>
      <c r="J11" s="503"/>
      <c r="K11" s="479" t="s">
        <v>1364</v>
      </c>
      <c r="L11" s="513"/>
      <c r="M11" s="513"/>
      <c r="N11" s="513"/>
      <c r="O11" s="513"/>
      <c r="P11" s="513"/>
      <c r="Q11" s="513"/>
      <c r="R11" s="480"/>
      <c r="S11" s="509" t="s">
        <v>1223</v>
      </c>
      <c r="T11" s="511"/>
      <c r="U11" s="511"/>
      <c r="V11" s="511"/>
      <c r="W11" s="511"/>
      <c r="X11" s="511"/>
      <c r="Y11" s="511"/>
      <c r="Z11" s="512"/>
    </row>
    <row r="12" spans="1:27" s="1" customFormat="1" x14ac:dyDescent="0.25">
      <c r="A12" s="337"/>
      <c r="B12" s="167"/>
      <c r="C12" s="169"/>
      <c r="D12" s="170"/>
      <c r="E12" s="169"/>
      <c r="F12" s="170"/>
      <c r="G12" s="169"/>
      <c r="H12" s="170"/>
      <c r="I12" s="479" t="s">
        <v>1387</v>
      </c>
      <c r="J12" s="480"/>
      <c r="K12" s="479" t="s">
        <v>1387</v>
      </c>
      <c r="L12" s="513"/>
      <c r="M12" s="513"/>
      <c r="N12" s="513"/>
      <c r="O12" s="513"/>
      <c r="P12" s="513"/>
      <c r="Q12" s="513"/>
      <c r="R12" s="480"/>
      <c r="S12" s="479" t="s">
        <v>1387</v>
      </c>
      <c r="T12" s="513"/>
      <c r="U12" s="513"/>
      <c r="V12" s="513"/>
      <c r="W12" s="513"/>
      <c r="X12" s="513"/>
      <c r="Y12" s="513"/>
      <c r="Z12" s="557"/>
    </row>
    <row r="13" spans="1:27" s="1" customFormat="1" x14ac:dyDescent="0.25">
      <c r="A13" s="337"/>
      <c r="B13" s="167"/>
      <c r="C13" s="169"/>
      <c r="D13" s="170"/>
      <c r="E13" s="169"/>
      <c r="F13" s="170"/>
      <c r="G13" s="169"/>
      <c r="H13" s="170"/>
      <c r="I13" s="169"/>
      <c r="J13" s="170"/>
      <c r="K13" s="196" t="s">
        <v>1404</v>
      </c>
      <c r="L13" s="200"/>
      <c r="M13" s="200"/>
      <c r="N13" s="200"/>
      <c r="O13" s="200"/>
      <c r="P13" s="200"/>
      <c r="Q13" s="200"/>
      <c r="R13" s="197"/>
      <c r="S13" s="166" t="s">
        <v>1389</v>
      </c>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45236</v>
      </c>
      <c r="B16" s="29"/>
      <c r="C16" s="48">
        <f>A16+1</f>
        <v>45237</v>
      </c>
      <c r="D16" s="49"/>
      <c r="E16" s="48">
        <f>C16+1</f>
        <v>45238</v>
      </c>
      <c r="F16" s="49"/>
      <c r="G16" s="48">
        <f>E16+1</f>
        <v>45239</v>
      </c>
      <c r="H16" s="49"/>
      <c r="I16" s="48">
        <f>G16+1</f>
        <v>45240</v>
      </c>
      <c r="J16" s="49"/>
      <c r="K16" s="172">
        <f>I16+1</f>
        <v>45241</v>
      </c>
      <c r="L16" s="173"/>
      <c r="M16" s="174"/>
      <c r="N16" s="174"/>
      <c r="O16" s="174"/>
      <c r="P16" s="174"/>
      <c r="Q16" s="174"/>
      <c r="R16" s="175"/>
      <c r="S16" s="176">
        <f>K16+1</f>
        <v>45242</v>
      </c>
      <c r="T16" s="177"/>
      <c r="U16" s="178"/>
      <c r="V16" s="178"/>
      <c r="W16" s="178"/>
      <c r="X16" s="178"/>
      <c r="Y16" s="178"/>
      <c r="Z16" s="349"/>
    </row>
    <row r="17" spans="1:27" s="1" customFormat="1" x14ac:dyDescent="0.25">
      <c r="A17" s="350"/>
      <c r="B17" s="199"/>
      <c r="C17" s="196" t="s">
        <v>1405</v>
      </c>
      <c r="D17" s="197"/>
      <c r="E17" s="496"/>
      <c r="F17" s="497"/>
      <c r="G17" s="169" t="s">
        <v>1392</v>
      </c>
      <c r="H17" s="170"/>
      <c r="I17" s="169" t="s">
        <v>1525</v>
      </c>
      <c r="J17" s="170"/>
      <c r="K17" s="390"/>
      <c r="L17" s="396"/>
      <c r="M17" s="396"/>
      <c r="N17" s="396"/>
      <c r="O17" s="396"/>
      <c r="P17" s="396"/>
      <c r="Q17" s="396"/>
      <c r="R17" s="391"/>
      <c r="S17" s="479" t="s">
        <v>718</v>
      </c>
      <c r="T17" s="513"/>
      <c r="U17" s="513"/>
      <c r="V17" s="513"/>
      <c r="W17" s="513"/>
      <c r="X17" s="513"/>
      <c r="Y17" s="513"/>
      <c r="Z17" s="480"/>
    </row>
    <row r="18" spans="1:27" s="1" customFormat="1" x14ac:dyDescent="0.25">
      <c r="A18" s="337"/>
      <c r="B18" s="167"/>
      <c r="C18" s="169"/>
      <c r="D18" s="170"/>
      <c r="E18" s="169"/>
      <c r="F18" s="170"/>
      <c r="G18" s="196" t="s">
        <v>1406</v>
      </c>
      <c r="H18" s="197"/>
      <c r="I18" s="169"/>
      <c r="J18" s="170"/>
      <c r="K18" s="390"/>
      <c r="L18" s="396"/>
      <c r="M18" s="396"/>
      <c r="N18" s="396"/>
      <c r="O18" s="396"/>
      <c r="P18" s="396"/>
      <c r="Q18" s="396"/>
      <c r="R18" s="391"/>
      <c r="S18" s="166" t="s">
        <v>1400</v>
      </c>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45243</v>
      </c>
      <c r="B22" s="29"/>
      <c r="C22" s="48">
        <f>A22+1</f>
        <v>45244</v>
      </c>
      <c r="D22" s="49"/>
      <c r="E22" s="48">
        <f>C22+1</f>
        <v>45245</v>
      </c>
      <c r="F22" s="49"/>
      <c r="G22" s="48">
        <f>E22+1</f>
        <v>45246</v>
      </c>
      <c r="H22" s="49"/>
      <c r="I22" s="48">
        <f>G22+1</f>
        <v>45247</v>
      </c>
      <c r="J22" s="49"/>
      <c r="K22" s="172">
        <f>I22+1</f>
        <v>45248</v>
      </c>
      <c r="L22" s="173"/>
      <c r="M22" s="174"/>
      <c r="N22" s="174"/>
      <c r="O22" s="174"/>
      <c r="P22" s="174"/>
      <c r="Q22" s="174"/>
      <c r="R22" s="175"/>
      <c r="S22" s="176">
        <f>K22+1</f>
        <v>45249</v>
      </c>
      <c r="T22" s="177"/>
      <c r="U22" s="178"/>
      <c r="V22" s="178"/>
      <c r="W22" s="178"/>
      <c r="X22" s="178"/>
      <c r="Y22" s="178"/>
      <c r="Z22" s="349"/>
    </row>
    <row r="23" spans="1:27" s="1" customFormat="1" x14ac:dyDescent="0.25">
      <c r="A23" s="374"/>
      <c r="B23" s="194"/>
      <c r="C23" s="169"/>
      <c r="D23" s="170"/>
      <c r="E23" s="196" t="s">
        <v>1407</v>
      </c>
      <c r="F23" s="197"/>
      <c r="G23" s="186"/>
      <c r="H23" s="188"/>
      <c r="I23" s="169"/>
      <c r="J23" s="170"/>
      <c r="K23" s="196" t="s">
        <v>1408</v>
      </c>
      <c r="L23" s="200"/>
      <c r="M23" s="200"/>
      <c r="N23" s="200"/>
      <c r="O23" s="200"/>
      <c r="P23" s="200"/>
      <c r="Q23" s="200"/>
      <c r="R23" s="197"/>
      <c r="S23" s="166"/>
      <c r="T23" s="167"/>
      <c r="U23" s="167"/>
      <c r="V23" s="167"/>
      <c r="W23" s="167"/>
      <c r="X23" s="167"/>
      <c r="Y23" s="167"/>
      <c r="Z23" s="348"/>
    </row>
    <row r="24" spans="1:27" s="1" customFormat="1" x14ac:dyDescent="0.25">
      <c r="A24" s="337"/>
      <c r="B24" s="167"/>
      <c r="C24" s="169"/>
      <c r="D24" s="170"/>
      <c r="E24" s="169" t="s">
        <v>1514</v>
      </c>
      <c r="F24" s="170"/>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45250</v>
      </c>
      <c r="B28" s="29"/>
      <c r="C28" s="48">
        <f>A28+1</f>
        <v>45251</v>
      </c>
      <c r="D28" s="49"/>
      <c r="E28" s="48">
        <f>C28+1</f>
        <v>45252</v>
      </c>
      <c r="F28" s="49"/>
      <c r="G28" s="48">
        <f>E28+1</f>
        <v>45253</v>
      </c>
      <c r="H28" s="49"/>
      <c r="I28" s="48">
        <f>G28+1</f>
        <v>45254</v>
      </c>
      <c r="J28" s="49"/>
      <c r="K28" s="172">
        <f>I28+1</f>
        <v>45255</v>
      </c>
      <c r="L28" s="173"/>
      <c r="M28" s="174"/>
      <c r="N28" s="174"/>
      <c r="O28" s="174"/>
      <c r="P28" s="174"/>
      <c r="Q28" s="174"/>
      <c r="R28" s="175"/>
      <c r="S28" s="176">
        <f>K28+1</f>
        <v>45256</v>
      </c>
      <c r="T28" s="177"/>
      <c r="U28" s="178"/>
      <c r="V28" s="178"/>
      <c r="W28" s="178"/>
      <c r="X28" s="178"/>
      <c r="Y28" s="178"/>
      <c r="Z28" s="349"/>
    </row>
    <row r="29" spans="1:27" s="1" customFormat="1" x14ac:dyDescent="0.25">
      <c r="A29" s="350" t="s">
        <v>1409</v>
      </c>
      <c r="B29" s="199"/>
      <c r="C29" s="169"/>
      <c r="D29" s="170"/>
      <c r="E29" s="186"/>
      <c r="F29" s="188"/>
      <c r="G29" s="169"/>
      <c r="H29" s="170"/>
      <c r="I29" s="169"/>
      <c r="J29" s="170"/>
      <c r="K29" s="169"/>
      <c r="L29" s="171"/>
      <c r="M29" s="171"/>
      <c r="N29" s="171"/>
      <c r="O29" s="171"/>
      <c r="P29" s="171"/>
      <c r="Q29" s="171"/>
      <c r="R29" s="170"/>
      <c r="S29" s="166"/>
      <c r="T29" s="167"/>
      <c r="U29" s="167"/>
      <c r="V29" s="167"/>
      <c r="W29" s="167"/>
      <c r="X29" s="167"/>
      <c r="Y29" s="167"/>
      <c r="Z29" s="348"/>
    </row>
    <row r="30" spans="1:27" s="1" customFormat="1" x14ac:dyDescent="0.25">
      <c r="A30" s="337" t="s">
        <v>1526</v>
      </c>
      <c r="B30" s="167"/>
      <c r="C30" s="169"/>
      <c r="D30" s="170"/>
      <c r="E30" s="186"/>
      <c r="F30" s="188"/>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45257</v>
      </c>
      <c r="B34" s="29"/>
      <c r="C34" s="48">
        <f>A34+1</f>
        <v>45258</v>
      </c>
      <c r="D34" s="49"/>
      <c r="E34" s="48">
        <f>C34+1</f>
        <v>45259</v>
      </c>
      <c r="F34" s="49"/>
      <c r="G34" s="48">
        <f>E34+1</f>
        <v>45260</v>
      </c>
      <c r="H34" s="49"/>
      <c r="I34" s="48">
        <f>G34+1</f>
        <v>45261</v>
      </c>
      <c r="J34" s="49"/>
      <c r="K34" s="172">
        <f>I34+1</f>
        <v>45262</v>
      </c>
      <c r="L34" s="173"/>
      <c r="M34" s="174"/>
      <c r="N34" s="174"/>
      <c r="O34" s="174"/>
      <c r="P34" s="174"/>
      <c r="Q34" s="174"/>
      <c r="R34" s="175"/>
      <c r="S34" s="176">
        <f>K34+1</f>
        <v>45263</v>
      </c>
      <c r="T34" s="177"/>
      <c r="U34" s="178"/>
      <c r="V34" s="178"/>
      <c r="W34" s="178"/>
      <c r="X34" s="178"/>
      <c r="Y34" s="178"/>
      <c r="Z34" s="349"/>
    </row>
    <row r="35" spans="1:27" s="1" customFormat="1" x14ac:dyDescent="0.25">
      <c r="A35" s="337" t="s">
        <v>739</v>
      </c>
      <c r="B35" s="167"/>
      <c r="C35" s="169"/>
      <c r="D35" s="170"/>
      <c r="E35" s="169" t="s">
        <v>1581</v>
      </c>
      <c r="F35" s="170"/>
      <c r="G35" s="169" t="s">
        <v>1392</v>
      </c>
      <c r="H35" s="170"/>
      <c r="I35" s="186"/>
      <c r="J35" s="188"/>
      <c r="K35" s="196" t="s">
        <v>1224</v>
      </c>
      <c r="L35" s="200"/>
      <c r="M35" s="200"/>
      <c r="N35" s="200"/>
      <c r="O35" s="200"/>
      <c r="P35" s="200"/>
      <c r="Q35" s="200"/>
      <c r="R35" s="197"/>
      <c r="S35" s="248" t="s">
        <v>1393</v>
      </c>
      <c r="T35" s="249"/>
      <c r="U35" s="249"/>
      <c r="V35" s="249"/>
      <c r="W35" s="249"/>
      <c r="X35" s="249"/>
      <c r="Y35" s="249"/>
      <c r="Z35" s="378"/>
    </row>
    <row r="36" spans="1:27" s="1" customFormat="1" x14ac:dyDescent="0.25">
      <c r="A36" s="337"/>
      <c r="B36" s="167"/>
      <c r="C36" s="169"/>
      <c r="D36" s="170"/>
      <c r="E36" s="169"/>
      <c r="F36" s="170"/>
      <c r="G36" s="169"/>
      <c r="H36" s="170"/>
      <c r="I36" s="169"/>
      <c r="J36" s="170"/>
      <c r="K36" s="204" t="s">
        <v>1465</v>
      </c>
      <c r="L36" s="325"/>
      <c r="M36" s="325"/>
      <c r="N36" s="325"/>
      <c r="O36" s="325"/>
      <c r="P36" s="325"/>
      <c r="Q36" s="325"/>
      <c r="R36" s="205"/>
      <c r="S36" s="248" t="s">
        <v>1465</v>
      </c>
      <c r="T36" s="249"/>
      <c r="U36" s="249"/>
      <c r="V36" s="249"/>
      <c r="W36" s="249"/>
      <c r="X36" s="249"/>
      <c r="Y36" s="249"/>
      <c r="Z36" s="378"/>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45264</v>
      </c>
      <c r="B40" s="29"/>
      <c r="C40" s="48">
        <f>A40+1</f>
        <v>45265</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74"/>
      <c r="B41" s="194"/>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51" priority="3">
      <formula>MONTH(A10)&lt;&gt;MONTH($A$1)</formula>
    </cfRule>
    <cfRule type="expression" dxfId="150" priority="4">
      <formula>OR(WEEKDAY(A10,1)=1,WEEKDAY(A10,1)=7)</formula>
    </cfRule>
  </conditionalFormatting>
  <conditionalFormatting sqref="I10 I16 I22 I28 I34">
    <cfRule type="expression" dxfId="149" priority="1">
      <formula>MONTH(I10)&lt;&gt;MONTH($A$1)</formula>
    </cfRule>
    <cfRule type="expression" dxfId="148" priority="2">
      <formula>OR(WEEKDAY(I10,1)=1,WEEKDAY(I10,1)=7)</formula>
    </cfRule>
  </conditionalFormatting>
  <hyperlinks>
    <hyperlink ref="K45" r:id="rId1" xr:uid="{7FCF635A-80D0-446C-88CD-AB99FF089316}"/>
    <hyperlink ref="K44:Z44" r:id="rId2" display="Calendar Templates by Vertex42" xr:uid="{4E74BAB1-5668-43D3-98F7-97F24D1AAE15}"/>
    <hyperlink ref="K45:Z45" r:id="rId3" display="https://www.vertex42.com/calendars/" xr:uid="{B4F27786-628C-44F3-8B28-3F3A9E1442D1}"/>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1191-C1EB-4527-B603-5EAA0C0063C5}">
  <sheetPr>
    <pageSetUpPr fitToPage="1"/>
  </sheetPr>
  <dimension ref="A1:AA45"/>
  <sheetViews>
    <sheetView topLeftCell="A18" workbookViewId="0">
      <selection activeCell="S37" sqref="S37:Z3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45261</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45257</v>
      </c>
      <c r="B9" s="164"/>
      <c r="C9" s="164">
        <f>C10</f>
        <v>45258</v>
      </c>
      <c r="D9" s="164"/>
      <c r="E9" s="164">
        <f>E10</f>
        <v>45259</v>
      </c>
      <c r="F9" s="164"/>
      <c r="G9" s="164">
        <f>G10</f>
        <v>45260</v>
      </c>
      <c r="H9" s="164"/>
      <c r="I9" s="164">
        <f>I10</f>
        <v>45261</v>
      </c>
      <c r="J9" s="164"/>
      <c r="K9" s="164">
        <f>K10</f>
        <v>45262</v>
      </c>
      <c r="L9" s="164"/>
      <c r="M9" s="164"/>
      <c r="N9" s="164"/>
      <c r="O9" s="164"/>
      <c r="P9" s="164"/>
      <c r="Q9" s="164"/>
      <c r="R9" s="164"/>
      <c r="S9" s="164">
        <f>S10</f>
        <v>45263</v>
      </c>
      <c r="T9" s="164"/>
      <c r="U9" s="164"/>
      <c r="V9" s="164"/>
      <c r="W9" s="164"/>
      <c r="X9" s="164"/>
      <c r="Y9" s="164"/>
      <c r="Z9" s="165"/>
    </row>
    <row r="10" spans="1:27" s="1" customFormat="1" ht="18.5" x14ac:dyDescent="0.25">
      <c r="A10" s="95">
        <f>$A$1-(WEEKDAY($A$1,1)-(start_day-1))-IF((WEEKDAY($A$1,1)-(start_day-1))&lt;=0,7,0)+1</f>
        <v>45257</v>
      </c>
      <c r="B10" s="29"/>
      <c r="C10" s="48">
        <f>A10+1</f>
        <v>45258</v>
      </c>
      <c r="D10" s="49"/>
      <c r="E10" s="48">
        <f>C10+1</f>
        <v>45259</v>
      </c>
      <c r="F10" s="49"/>
      <c r="G10" s="48">
        <f>E10+1</f>
        <v>45260</v>
      </c>
      <c r="H10" s="49"/>
      <c r="I10" s="48">
        <f>G10+1</f>
        <v>45261</v>
      </c>
      <c r="J10" s="49"/>
      <c r="K10" s="172">
        <f>I10+1</f>
        <v>45262</v>
      </c>
      <c r="L10" s="173"/>
      <c r="M10" s="174"/>
      <c r="N10" s="174"/>
      <c r="O10" s="174"/>
      <c r="P10" s="174"/>
      <c r="Q10" s="174"/>
      <c r="R10" s="175"/>
      <c r="S10" s="176">
        <f>K10+1</f>
        <v>45263</v>
      </c>
      <c r="T10" s="177"/>
      <c r="U10" s="178"/>
      <c r="V10" s="178"/>
      <c r="W10" s="178"/>
      <c r="X10" s="178"/>
      <c r="Y10" s="178"/>
      <c r="Z10" s="349"/>
    </row>
    <row r="11" spans="1:27" s="1" customFormat="1" x14ac:dyDescent="0.25">
      <c r="A11" s="337" t="s">
        <v>739</v>
      </c>
      <c r="B11" s="167"/>
      <c r="C11" s="169"/>
      <c r="D11" s="170"/>
      <c r="E11" s="169" t="s">
        <v>1581</v>
      </c>
      <c r="F11" s="170"/>
      <c r="G11" s="169" t="s">
        <v>1392</v>
      </c>
      <c r="H11" s="170"/>
      <c r="I11" s="169"/>
      <c r="J11" s="170"/>
      <c r="K11" s="196" t="s">
        <v>1224</v>
      </c>
      <c r="L11" s="200"/>
      <c r="M11" s="200"/>
      <c r="N11" s="200"/>
      <c r="O11" s="200"/>
      <c r="P11" s="200"/>
      <c r="Q11" s="200"/>
      <c r="R11" s="197"/>
      <c r="S11" s="248" t="s">
        <v>1512</v>
      </c>
      <c r="T11" s="249"/>
      <c r="U11" s="249"/>
      <c r="V11" s="249"/>
      <c r="W11" s="249"/>
      <c r="X11" s="249"/>
      <c r="Y11" s="249"/>
      <c r="Z11" s="378"/>
    </row>
    <row r="12" spans="1:27" s="1" customFormat="1" x14ac:dyDescent="0.25">
      <c r="A12" s="337"/>
      <c r="B12" s="167"/>
      <c r="C12" s="169"/>
      <c r="D12" s="170"/>
      <c r="E12" s="169"/>
      <c r="F12" s="170"/>
      <c r="G12" s="169"/>
      <c r="H12" s="170"/>
      <c r="I12" s="169"/>
      <c r="J12" s="170"/>
      <c r="K12" s="204" t="s">
        <v>1465</v>
      </c>
      <c r="L12" s="325"/>
      <c r="M12" s="325"/>
      <c r="N12" s="325"/>
      <c r="O12" s="325"/>
      <c r="P12" s="325"/>
      <c r="Q12" s="325"/>
      <c r="R12" s="205"/>
      <c r="S12" s="248" t="s">
        <v>1465</v>
      </c>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45264</v>
      </c>
      <c r="B16" s="29"/>
      <c r="C16" s="48">
        <f>A16+1</f>
        <v>45265</v>
      </c>
      <c r="D16" s="49"/>
      <c r="E16" s="48">
        <f>C16+1</f>
        <v>45266</v>
      </c>
      <c r="F16" s="49"/>
      <c r="G16" s="48">
        <f>E16+1</f>
        <v>45267</v>
      </c>
      <c r="H16" s="49"/>
      <c r="I16" s="48">
        <f>G16+1</f>
        <v>45268</v>
      </c>
      <c r="J16" s="49"/>
      <c r="K16" s="172">
        <f>I16+1</f>
        <v>45269</v>
      </c>
      <c r="L16" s="173"/>
      <c r="M16" s="174"/>
      <c r="N16" s="174"/>
      <c r="O16" s="174"/>
      <c r="P16" s="174"/>
      <c r="Q16" s="174"/>
      <c r="R16" s="175"/>
      <c r="S16" s="176">
        <f>K16+1</f>
        <v>45270</v>
      </c>
      <c r="T16" s="177"/>
      <c r="U16" s="178"/>
      <c r="V16" s="178"/>
      <c r="W16" s="178"/>
      <c r="X16" s="178"/>
      <c r="Y16" s="178"/>
      <c r="Z16" s="349"/>
    </row>
    <row r="17" spans="1:27" s="1" customFormat="1" x14ac:dyDescent="0.25">
      <c r="A17" s="350"/>
      <c r="B17" s="199"/>
      <c r="C17" s="169"/>
      <c r="D17" s="170"/>
      <c r="E17" s="196" t="s">
        <v>1410</v>
      </c>
      <c r="F17" s="197"/>
      <c r="G17" s="452"/>
      <c r="H17" s="453"/>
      <c r="I17" s="186"/>
      <c r="J17" s="188"/>
      <c r="K17" s="390"/>
      <c r="L17" s="396"/>
      <c r="M17" s="396"/>
      <c r="N17" s="396"/>
      <c r="O17" s="396"/>
      <c r="P17" s="396"/>
      <c r="Q17" s="396"/>
      <c r="R17" s="391"/>
      <c r="S17" s="509" t="s">
        <v>1225</v>
      </c>
      <c r="T17" s="511"/>
      <c r="U17" s="511"/>
      <c r="V17" s="511"/>
      <c r="W17" s="511"/>
      <c r="X17" s="511"/>
      <c r="Y17" s="511"/>
      <c r="Z17" s="512"/>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479" t="s">
        <v>718</v>
      </c>
      <c r="T18" s="513"/>
      <c r="U18" s="513"/>
      <c r="V18" s="513"/>
      <c r="W18" s="513"/>
      <c r="X18" s="513"/>
      <c r="Y18" s="513"/>
      <c r="Z18" s="480"/>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t="s">
        <v>1583</v>
      </c>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45271</v>
      </c>
      <c r="B22" s="29"/>
      <c r="C22" s="48">
        <f>A22+1</f>
        <v>45272</v>
      </c>
      <c r="D22" s="49"/>
      <c r="E22" s="48">
        <f>C22+1</f>
        <v>45273</v>
      </c>
      <c r="F22" s="49"/>
      <c r="G22" s="48">
        <f>E22+1</f>
        <v>45274</v>
      </c>
      <c r="H22" s="49"/>
      <c r="I22" s="48">
        <f>G22+1</f>
        <v>45275</v>
      </c>
      <c r="J22" s="49"/>
      <c r="K22" s="172">
        <f>I22+1</f>
        <v>45276</v>
      </c>
      <c r="L22" s="173"/>
      <c r="M22" s="174"/>
      <c r="N22" s="174"/>
      <c r="O22" s="174"/>
      <c r="P22" s="174"/>
      <c r="Q22" s="174"/>
      <c r="R22" s="175"/>
      <c r="S22" s="176">
        <f>K22+1</f>
        <v>45277</v>
      </c>
      <c r="T22" s="177"/>
      <c r="U22" s="178"/>
      <c r="V22" s="178"/>
      <c r="W22" s="178"/>
      <c r="X22" s="178"/>
      <c r="Y22" s="178"/>
      <c r="Z22" s="349"/>
    </row>
    <row r="23" spans="1:27" s="1" customFormat="1" x14ac:dyDescent="0.25">
      <c r="A23" s="350" t="s">
        <v>1411</v>
      </c>
      <c r="B23" s="199"/>
      <c r="C23" s="169"/>
      <c r="D23" s="170"/>
      <c r="E23" s="169"/>
      <c r="F23" s="170"/>
      <c r="G23" s="186"/>
      <c r="H23" s="188"/>
      <c r="I23" s="169"/>
      <c r="J23" s="170"/>
      <c r="K23" s="186"/>
      <c r="L23" s="187"/>
      <c r="M23" s="187"/>
      <c r="N23" s="187"/>
      <c r="O23" s="187"/>
      <c r="P23" s="187"/>
      <c r="Q23" s="187"/>
      <c r="R23" s="188"/>
      <c r="S23" s="198" t="s">
        <v>1555</v>
      </c>
      <c r="T23" s="199"/>
      <c r="U23" s="199"/>
      <c r="V23" s="199"/>
      <c r="W23" s="199"/>
      <c r="X23" s="199"/>
      <c r="Y23" s="199"/>
      <c r="Z23" s="383"/>
    </row>
    <row r="24" spans="1:27" s="1" customFormat="1" x14ac:dyDescent="0.25">
      <c r="A24" s="337" t="s">
        <v>1513</v>
      </c>
      <c r="B24" s="167"/>
      <c r="C24" s="169"/>
      <c r="D24" s="170"/>
      <c r="E24" s="169"/>
      <c r="F24" s="170"/>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45278</v>
      </c>
      <c r="B28" s="29"/>
      <c r="C28" s="48">
        <f>A28+1</f>
        <v>45279</v>
      </c>
      <c r="D28" s="49"/>
      <c r="E28" s="48">
        <f>C28+1</f>
        <v>45280</v>
      </c>
      <c r="F28" s="49"/>
      <c r="G28" s="48">
        <f>E28+1</f>
        <v>45281</v>
      </c>
      <c r="H28" s="49"/>
      <c r="I28" s="48">
        <f>G28+1</f>
        <v>45282</v>
      </c>
      <c r="J28" s="49"/>
      <c r="K28" s="172">
        <f>I28+1</f>
        <v>45283</v>
      </c>
      <c r="L28" s="173"/>
      <c r="M28" s="174"/>
      <c r="N28" s="174"/>
      <c r="O28" s="174"/>
      <c r="P28" s="174"/>
      <c r="Q28" s="174"/>
      <c r="R28" s="175"/>
      <c r="S28" s="176">
        <f>K28+1</f>
        <v>45284</v>
      </c>
      <c r="T28" s="177"/>
      <c r="U28" s="178"/>
      <c r="V28" s="178"/>
      <c r="W28" s="178"/>
      <c r="X28" s="178"/>
      <c r="Y28" s="178"/>
      <c r="Z28" s="349"/>
    </row>
    <row r="29" spans="1:27" s="1" customFormat="1" x14ac:dyDescent="0.25">
      <c r="A29" s="450"/>
      <c r="B29" s="451"/>
      <c r="C29" s="169"/>
      <c r="D29" s="170"/>
      <c r="E29" s="186"/>
      <c r="F29" s="188"/>
      <c r="G29" s="169"/>
      <c r="H29" s="170"/>
      <c r="I29" s="502" t="s">
        <v>1239</v>
      </c>
      <c r="J29" s="503"/>
      <c r="K29" s="502" t="s">
        <v>1245</v>
      </c>
      <c r="L29" s="504"/>
      <c r="M29" s="504"/>
      <c r="N29" s="504"/>
      <c r="O29" s="504"/>
      <c r="P29" s="504"/>
      <c r="Q29" s="504"/>
      <c r="R29" s="503"/>
      <c r="S29" s="505" t="s">
        <v>1240</v>
      </c>
      <c r="T29" s="506"/>
      <c r="U29" s="506"/>
      <c r="V29" s="506"/>
      <c r="W29" s="506"/>
      <c r="X29" s="506"/>
      <c r="Y29" s="506"/>
      <c r="Z29" s="507"/>
    </row>
    <row r="30" spans="1:27" s="1" customFormat="1" x14ac:dyDescent="0.25">
      <c r="A30" s="337"/>
      <c r="B30" s="167"/>
      <c r="C30" s="169"/>
      <c r="D30" s="170"/>
      <c r="E30" s="186"/>
      <c r="F30" s="188"/>
      <c r="G30" s="169"/>
      <c r="H30" s="170"/>
      <c r="I30" s="169" t="s">
        <v>1620</v>
      </c>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45285</v>
      </c>
      <c r="B34" s="29"/>
      <c r="C34" s="48">
        <f>A34+1</f>
        <v>45286</v>
      </c>
      <c r="D34" s="49"/>
      <c r="E34" s="48">
        <f>C34+1</f>
        <v>45287</v>
      </c>
      <c r="F34" s="49"/>
      <c r="G34" s="48">
        <f>E34+1</f>
        <v>45288</v>
      </c>
      <c r="H34" s="49"/>
      <c r="I34" s="48">
        <f>G34+1</f>
        <v>45289</v>
      </c>
      <c r="J34" s="49"/>
      <c r="K34" s="172">
        <f>I34+1</f>
        <v>45290</v>
      </c>
      <c r="L34" s="173"/>
      <c r="M34" s="174"/>
      <c r="N34" s="174"/>
      <c r="O34" s="174"/>
      <c r="P34" s="174"/>
      <c r="Q34" s="174"/>
      <c r="R34" s="175"/>
      <c r="S34" s="176">
        <f>K34+1</f>
        <v>45291</v>
      </c>
      <c r="T34" s="177"/>
      <c r="U34" s="178"/>
      <c r="V34" s="178"/>
      <c r="W34" s="178"/>
      <c r="X34" s="178"/>
      <c r="Y34" s="178"/>
      <c r="Z34" s="349"/>
    </row>
    <row r="35" spans="1:27" s="1" customFormat="1" x14ac:dyDescent="0.25">
      <c r="A35" s="508" t="s">
        <v>1241</v>
      </c>
      <c r="B35" s="506"/>
      <c r="C35" s="502" t="s">
        <v>1242</v>
      </c>
      <c r="D35" s="503"/>
      <c r="E35" s="502" t="s">
        <v>1239</v>
      </c>
      <c r="F35" s="503"/>
      <c r="G35" s="502" t="s">
        <v>1239</v>
      </c>
      <c r="H35" s="503"/>
      <c r="I35" s="502" t="s">
        <v>1239</v>
      </c>
      <c r="J35" s="503"/>
      <c r="K35" s="502" t="s">
        <v>1239</v>
      </c>
      <c r="L35" s="504"/>
      <c r="M35" s="504"/>
      <c r="N35" s="504"/>
      <c r="O35" s="504"/>
      <c r="P35" s="504"/>
      <c r="Q35" s="504"/>
      <c r="R35" s="503"/>
      <c r="S35" s="505" t="s">
        <v>1243</v>
      </c>
      <c r="T35" s="506"/>
      <c r="U35" s="506"/>
      <c r="V35" s="506"/>
      <c r="W35" s="506"/>
      <c r="X35" s="506"/>
      <c r="Y35" s="506"/>
      <c r="Z35" s="507"/>
    </row>
    <row r="36" spans="1:27" s="1" customFormat="1" x14ac:dyDescent="0.25">
      <c r="A36" s="337"/>
      <c r="B36" s="167"/>
      <c r="C36" s="196" t="s">
        <v>1463</v>
      </c>
      <c r="D36" s="197"/>
      <c r="E36" s="169"/>
      <c r="F36" s="170"/>
      <c r="G36" s="169" t="s">
        <v>1515</v>
      </c>
      <c r="H36" s="170"/>
      <c r="I36" s="169"/>
      <c r="J36" s="170"/>
      <c r="K36" s="204" t="s">
        <v>1493</v>
      </c>
      <c r="L36" s="325"/>
      <c r="M36" s="325"/>
      <c r="N36" s="325"/>
      <c r="O36" s="325"/>
      <c r="P36" s="325"/>
      <c r="Q36" s="325"/>
      <c r="R36" s="205"/>
      <c r="S36" s="198" t="s">
        <v>1412</v>
      </c>
      <c r="T36" s="199"/>
      <c r="U36" s="199"/>
      <c r="V36" s="199"/>
      <c r="W36" s="199"/>
      <c r="X36" s="199"/>
      <c r="Y36" s="199"/>
      <c r="Z36" s="383"/>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98" t="s">
        <v>1623</v>
      </c>
      <c r="T37" s="199"/>
      <c r="U37" s="199"/>
      <c r="V37" s="199"/>
      <c r="W37" s="199"/>
      <c r="X37" s="199"/>
      <c r="Y37" s="199"/>
      <c r="Z37" s="383"/>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45292</v>
      </c>
      <c r="B40" s="29"/>
      <c r="C40" s="48">
        <f>A40+1</f>
        <v>45293</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t="s">
        <v>1244</v>
      </c>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8:Z18"/>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S17:Z17"/>
    <mergeCell ref="K17:R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47" priority="3">
      <formula>MONTH(A10)&lt;&gt;MONTH($A$1)</formula>
    </cfRule>
    <cfRule type="expression" dxfId="146" priority="4">
      <formula>OR(WEEKDAY(A10,1)=1,WEEKDAY(A10,1)=7)</formula>
    </cfRule>
  </conditionalFormatting>
  <conditionalFormatting sqref="I10 I16 I22 I28 I34">
    <cfRule type="expression" dxfId="145" priority="1">
      <formula>MONTH(I10)&lt;&gt;MONTH($A$1)</formula>
    </cfRule>
    <cfRule type="expression" dxfId="144" priority="2">
      <formula>OR(WEEKDAY(I10,1)=1,WEEKDAY(I10,1)=7)</formula>
    </cfRule>
  </conditionalFormatting>
  <hyperlinks>
    <hyperlink ref="K45" r:id="rId1" xr:uid="{128EF759-1E19-4B71-907F-3723AAA99125}"/>
    <hyperlink ref="K44:Z44" r:id="rId2" display="Calendar Templates by Vertex42" xr:uid="{EF7F51D3-9FAB-4BBC-B829-9822EEA8234B}"/>
    <hyperlink ref="K45:Z45" r:id="rId3" display="https://www.vertex42.com/calendars/" xr:uid="{2936A296-03D4-44ED-A2E7-FCF4A5908668}"/>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6C9B7-31D9-4A81-ACE1-F3B74DB6BC9F}">
  <sheetPr>
    <pageSetUpPr fitToPage="1"/>
  </sheetPr>
  <dimension ref="A1:AA45"/>
  <sheetViews>
    <sheetView topLeftCell="A9" workbookViewId="0">
      <selection activeCell="C29" sqref="C29:D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45292</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45292</v>
      </c>
      <c r="B9" s="164"/>
      <c r="C9" s="164">
        <f>C10</f>
        <v>45293</v>
      </c>
      <c r="D9" s="164"/>
      <c r="E9" s="164">
        <f>E10</f>
        <v>45294</v>
      </c>
      <c r="F9" s="164"/>
      <c r="G9" s="164">
        <f>G10</f>
        <v>45295</v>
      </c>
      <c r="H9" s="164"/>
      <c r="I9" s="164">
        <f>I10</f>
        <v>45296</v>
      </c>
      <c r="J9" s="164"/>
      <c r="K9" s="164">
        <f>K10</f>
        <v>45297</v>
      </c>
      <c r="L9" s="164"/>
      <c r="M9" s="164"/>
      <c r="N9" s="164"/>
      <c r="O9" s="164"/>
      <c r="P9" s="164"/>
      <c r="Q9" s="164"/>
      <c r="R9" s="164"/>
      <c r="S9" s="164">
        <f>S10</f>
        <v>45298</v>
      </c>
      <c r="T9" s="164"/>
      <c r="U9" s="164"/>
      <c r="V9" s="164"/>
      <c r="W9" s="164"/>
      <c r="X9" s="164"/>
      <c r="Y9" s="164"/>
      <c r="Z9" s="165"/>
    </row>
    <row r="10" spans="1:27" s="1" customFormat="1" ht="18.5" x14ac:dyDescent="0.25">
      <c r="A10" s="95">
        <f>$A$1-(WEEKDAY($A$1,1)-(start_day-1))-IF((WEEKDAY($A$1,1)-(start_day-1))&lt;=0,7,0)+1</f>
        <v>45292</v>
      </c>
      <c r="B10" s="29"/>
      <c r="C10" s="48">
        <f>A10+1</f>
        <v>45293</v>
      </c>
      <c r="D10" s="49"/>
      <c r="E10" s="48">
        <f>C10+1</f>
        <v>45294</v>
      </c>
      <c r="F10" s="49"/>
      <c r="G10" s="48">
        <f>E10+1</f>
        <v>45295</v>
      </c>
      <c r="H10" s="49"/>
      <c r="I10" s="48">
        <f>G10+1</f>
        <v>45296</v>
      </c>
      <c r="J10" s="49"/>
      <c r="K10" s="172">
        <f>I10+1</f>
        <v>45297</v>
      </c>
      <c r="L10" s="173"/>
      <c r="M10" s="174"/>
      <c r="N10" s="174"/>
      <c r="O10" s="174"/>
      <c r="P10" s="174"/>
      <c r="Q10" s="174"/>
      <c r="R10" s="175"/>
      <c r="S10" s="176">
        <f>K10+1</f>
        <v>45298</v>
      </c>
      <c r="T10" s="177"/>
      <c r="U10" s="178"/>
      <c r="V10" s="178"/>
      <c r="W10" s="178"/>
      <c r="X10" s="178"/>
      <c r="Y10" s="178"/>
      <c r="Z10" s="349"/>
    </row>
    <row r="11" spans="1:27" s="1" customFormat="1" x14ac:dyDescent="0.25">
      <c r="A11" s="337"/>
      <c r="B11" s="167"/>
      <c r="C11" s="169"/>
      <c r="D11" s="170"/>
      <c r="E11" s="169"/>
      <c r="F11" s="170"/>
      <c r="G11" s="196"/>
      <c r="H11" s="197"/>
      <c r="I11" s="169"/>
      <c r="J11" s="170"/>
      <c r="K11" s="479" t="s">
        <v>1597</v>
      </c>
      <c r="L11" s="513"/>
      <c r="M11" s="513"/>
      <c r="N11" s="513"/>
      <c r="O11" s="513"/>
      <c r="P11" s="513"/>
      <c r="Q11" s="513"/>
      <c r="R11" s="480"/>
      <c r="S11" s="248" t="s">
        <v>1494</v>
      </c>
      <c r="T11" s="249"/>
      <c r="U11" s="249"/>
      <c r="V11" s="249"/>
      <c r="W11" s="249"/>
      <c r="X11" s="249"/>
      <c r="Y11" s="249"/>
      <c r="Z11" s="378"/>
    </row>
    <row r="12" spans="1:27" s="1" customFormat="1" x14ac:dyDescent="0.25">
      <c r="A12" s="337"/>
      <c r="B12" s="167"/>
      <c r="C12" s="169"/>
      <c r="D12" s="170"/>
      <c r="E12" s="169"/>
      <c r="F12" s="170"/>
      <c r="G12" s="169"/>
      <c r="H12" s="170"/>
      <c r="I12" s="169"/>
      <c r="J12" s="170"/>
      <c r="K12" s="390"/>
      <c r="L12" s="396"/>
      <c r="M12" s="396"/>
      <c r="N12" s="396"/>
      <c r="O12" s="396"/>
      <c r="P12" s="396"/>
      <c r="Q12" s="396"/>
      <c r="R12" s="391"/>
      <c r="S12" s="166"/>
      <c r="T12" s="167"/>
      <c r="U12" s="167"/>
      <c r="V12" s="167"/>
      <c r="W12" s="167"/>
      <c r="X12" s="167"/>
      <c r="Y12" s="167"/>
      <c r="Z12" s="34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45299</v>
      </c>
      <c r="B16" s="29"/>
      <c r="C16" s="48">
        <f>A16+1</f>
        <v>45300</v>
      </c>
      <c r="D16" s="49"/>
      <c r="E16" s="48">
        <f>C16+1</f>
        <v>45301</v>
      </c>
      <c r="F16" s="49"/>
      <c r="G16" s="48">
        <f>E16+1</f>
        <v>45302</v>
      </c>
      <c r="H16" s="49"/>
      <c r="I16" s="48">
        <f>G16+1</f>
        <v>45303</v>
      </c>
      <c r="J16" s="49"/>
      <c r="K16" s="172">
        <f>I16+1</f>
        <v>45304</v>
      </c>
      <c r="L16" s="173"/>
      <c r="M16" s="174"/>
      <c r="N16" s="174"/>
      <c r="O16" s="174"/>
      <c r="P16" s="174"/>
      <c r="Q16" s="174"/>
      <c r="R16" s="175"/>
      <c r="S16" s="176">
        <f>K16+1</f>
        <v>45305</v>
      </c>
      <c r="T16" s="177"/>
      <c r="U16" s="178"/>
      <c r="V16" s="178"/>
      <c r="W16" s="178"/>
      <c r="X16" s="178"/>
      <c r="Y16" s="178"/>
      <c r="Z16" s="349"/>
    </row>
    <row r="17" spans="1:27" s="1" customFormat="1" x14ac:dyDescent="0.25">
      <c r="A17" s="350"/>
      <c r="B17" s="199"/>
      <c r="C17" s="169"/>
      <c r="D17" s="170"/>
      <c r="E17" s="496"/>
      <c r="F17" s="497"/>
      <c r="G17" s="196" t="s">
        <v>1413</v>
      </c>
      <c r="H17" s="197"/>
      <c r="I17" s="186"/>
      <c r="J17" s="188"/>
      <c r="K17" s="390"/>
      <c r="L17" s="396"/>
      <c r="M17" s="396"/>
      <c r="N17" s="396"/>
      <c r="O17" s="396"/>
      <c r="P17" s="396"/>
      <c r="Q17" s="396"/>
      <c r="R17" s="391"/>
      <c r="S17" s="248" t="s">
        <v>1495</v>
      </c>
      <c r="T17" s="249"/>
      <c r="U17" s="249"/>
      <c r="V17" s="249"/>
      <c r="W17" s="249"/>
      <c r="X17" s="249"/>
      <c r="Y17" s="249"/>
      <c r="Z17" s="378"/>
    </row>
    <row r="18" spans="1:27" s="1" customFormat="1" x14ac:dyDescent="0.25">
      <c r="A18" s="337"/>
      <c r="B18" s="167"/>
      <c r="C18" s="169"/>
      <c r="D18" s="170"/>
      <c r="E18" s="169"/>
      <c r="F18" s="170"/>
      <c r="G18" s="169" t="s">
        <v>1466</v>
      </c>
      <c r="H18" s="170"/>
      <c r="I18" s="169"/>
      <c r="J18" s="170"/>
      <c r="K18" s="390"/>
      <c r="L18" s="396"/>
      <c r="M18" s="396"/>
      <c r="N18" s="396"/>
      <c r="O18" s="396"/>
      <c r="P18" s="396"/>
      <c r="Q18" s="396"/>
      <c r="R18" s="391"/>
      <c r="S18" s="248"/>
      <c r="T18" s="249"/>
      <c r="U18" s="249"/>
      <c r="V18" s="249"/>
      <c r="W18" s="249"/>
      <c r="X18" s="249"/>
      <c r="Y18" s="249"/>
      <c r="Z18" s="37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45306</v>
      </c>
      <c r="B22" s="29"/>
      <c r="C22" s="48">
        <f>A22+1</f>
        <v>45307</v>
      </c>
      <c r="D22" s="49"/>
      <c r="E22" s="48">
        <f>C22+1</f>
        <v>45308</v>
      </c>
      <c r="F22" s="49"/>
      <c r="G22" s="48">
        <f>E22+1</f>
        <v>45309</v>
      </c>
      <c r="H22" s="49"/>
      <c r="I22" s="48">
        <f>G22+1</f>
        <v>45310</v>
      </c>
      <c r="J22" s="49"/>
      <c r="K22" s="172">
        <f>I22+1</f>
        <v>45311</v>
      </c>
      <c r="L22" s="173"/>
      <c r="M22" s="174"/>
      <c r="N22" s="174"/>
      <c r="O22" s="174"/>
      <c r="P22" s="174"/>
      <c r="Q22" s="174"/>
      <c r="R22" s="175"/>
      <c r="S22" s="176">
        <f>K22+1</f>
        <v>45312</v>
      </c>
      <c r="T22" s="177"/>
      <c r="U22" s="178"/>
      <c r="V22" s="178"/>
      <c r="W22" s="178"/>
      <c r="X22" s="178"/>
      <c r="Y22" s="178"/>
      <c r="Z22" s="349"/>
    </row>
    <row r="23" spans="1:27" s="1" customFormat="1" x14ac:dyDescent="0.25">
      <c r="A23" s="350" t="s">
        <v>1414</v>
      </c>
      <c r="B23" s="199"/>
      <c r="C23" s="169"/>
      <c r="D23" s="170"/>
      <c r="E23" s="169"/>
      <c r="F23" s="170"/>
      <c r="G23" s="169" t="s">
        <v>1604</v>
      </c>
      <c r="H23" s="170"/>
      <c r="I23" s="169" t="s">
        <v>1605</v>
      </c>
      <c r="J23" s="170"/>
      <c r="K23" s="204" t="s">
        <v>1496</v>
      </c>
      <c r="L23" s="325"/>
      <c r="M23" s="325"/>
      <c r="N23" s="325"/>
      <c r="O23" s="325"/>
      <c r="P23" s="325"/>
      <c r="Q23" s="325"/>
      <c r="R23" s="205"/>
      <c r="S23" s="248" t="s">
        <v>1496</v>
      </c>
      <c r="T23" s="249"/>
      <c r="U23" s="249"/>
      <c r="V23" s="249"/>
      <c r="W23" s="249"/>
      <c r="X23" s="249"/>
      <c r="Y23" s="249"/>
      <c r="Z23" s="378"/>
    </row>
    <row r="24" spans="1:27" s="1" customFormat="1" x14ac:dyDescent="0.25">
      <c r="A24" s="337" t="s">
        <v>1467</v>
      </c>
      <c r="B24" s="167"/>
      <c r="C24" s="169"/>
      <c r="D24" s="170"/>
      <c r="E24" s="169"/>
      <c r="F24" s="170"/>
      <c r="G24" s="169"/>
      <c r="H24" s="170"/>
      <c r="I24" s="169"/>
      <c r="J24" s="170"/>
      <c r="K24" s="196" t="s">
        <v>1502</v>
      </c>
      <c r="L24" s="200"/>
      <c r="M24" s="200"/>
      <c r="N24" s="200"/>
      <c r="O24" s="200"/>
      <c r="P24" s="200"/>
      <c r="Q24" s="200"/>
      <c r="R24" s="197"/>
      <c r="S24" s="166"/>
      <c r="T24" s="167"/>
      <c r="U24" s="167"/>
      <c r="V24" s="167"/>
      <c r="W24" s="167"/>
      <c r="X24" s="167"/>
      <c r="Y24" s="167"/>
      <c r="Z24" s="348"/>
    </row>
    <row r="25" spans="1:27" s="1" customFormat="1" x14ac:dyDescent="0.25">
      <c r="A25" s="337" t="s">
        <v>1110</v>
      </c>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45313</v>
      </c>
      <c r="B28" s="29"/>
      <c r="C28" s="48">
        <f>A28+1</f>
        <v>45314</v>
      </c>
      <c r="D28" s="49"/>
      <c r="E28" s="48">
        <f>C28+1</f>
        <v>45315</v>
      </c>
      <c r="F28" s="49"/>
      <c r="G28" s="48">
        <f>E28+1</f>
        <v>45316</v>
      </c>
      <c r="H28" s="49"/>
      <c r="I28" s="48">
        <f>G28+1</f>
        <v>45317</v>
      </c>
      <c r="J28" s="49"/>
      <c r="K28" s="172">
        <f>I28+1</f>
        <v>45318</v>
      </c>
      <c r="L28" s="173"/>
      <c r="M28" s="174"/>
      <c r="N28" s="174"/>
      <c r="O28" s="174"/>
      <c r="P28" s="174"/>
      <c r="Q28" s="174"/>
      <c r="R28" s="175"/>
      <c r="S28" s="176">
        <f>K28+1</f>
        <v>45319</v>
      </c>
      <c r="T28" s="177"/>
      <c r="U28" s="178"/>
      <c r="V28" s="178"/>
      <c r="W28" s="178"/>
      <c r="X28" s="178"/>
      <c r="Y28" s="178"/>
      <c r="Z28" s="349"/>
    </row>
    <row r="29" spans="1:27" s="1" customFormat="1" x14ac:dyDescent="0.25">
      <c r="A29" s="450"/>
      <c r="B29" s="451"/>
      <c r="C29" s="169"/>
      <c r="D29" s="170"/>
      <c r="E29" s="196" t="s">
        <v>1415</v>
      </c>
      <c r="F29" s="197"/>
      <c r="G29" s="169" t="s">
        <v>1097</v>
      </c>
      <c r="H29" s="170"/>
      <c r="I29" s="169" t="s">
        <v>1097</v>
      </c>
      <c r="J29" s="170"/>
      <c r="K29" s="441" t="s">
        <v>1365</v>
      </c>
      <c r="L29" s="442"/>
      <c r="M29" s="442"/>
      <c r="N29" s="442"/>
      <c r="O29" s="442"/>
      <c r="P29" s="442"/>
      <c r="Q29" s="442"/>
      <c r="R29" s="443"/>
      <c r="S29" s="441" t="s">
        <v>1365</v>
      </c>
      <c r="T29" s="442"/>
      <c r="U29" s="442"/>
      <c r="V29" s="442"/>
      <c r="W29" s="442"/>
      <c r="X29" s="442"/>
      <c r="Y29" s="442"/>
      <c r="Z29" s="443"/>
    </row>
    <row r="30" spans="1:27" s="1" customFormat="1" x14ac:dyDescent="0.25">
      <c r="A30" s="337"/>
      <c r="B30" s="167"/>
      <c r="C30" s="169"/>
      <c r="D30" s="170"/>
      <c r="E30" s="169" t="s">
        <v>1527</v>
      </c>
      <c r="F30" s="170"/>
      <c r="G30" s="169"/>
      <c r="H30" s="170"/>
      <c r="I30" s="169"/>
      <c r="J30" s="170"/>
      <c r="K30" s="441" t="s">
        <v>1366</v>
      </c>
      <c r="L30" s="442"/>
      <c r="M30" s="442"/>
      <c r="N30" s="442"/>
      <c r="O30" s="442"/>
      <c r="P30" s="442"/>
      <c r="Q30" s="442"/>
      <c r="R30" s="443"/>
      <c r="S30" s="441" t="s">
        <v>1366</v>
      </c>
      <c r="T30" s="442"/>
      <c r="U30" s="442"/>
      <c r="V30" s="442"/>
      <c r="W30" s="442"/>
      <c r="X30" s="442"/>
      <c r="Y30" s="442"/>
      <c r="Z30" s="443"/>
    </row>
    <row r="31" spans="1:27" s="1" customFormat="1" x14ac:dyDescent="0.25">
      <c r="A31" s="337"/>
      <c r="B31" s="167"/>
      <c r="C31" s="169"/>
      <c r="D31" s="170"/>
      <c r="E31" s="186"/>
      <c r="F31" s="188"/>
      <c r="G31" s="169"/>
      <c r="H31" s="170"/>
      <c r="I31" s="169"/>
      <c r="J31" s="170"/>
      <c r="K31" s="479" t="s">
        <v>592</v>
      </c>
      <c r="L31" s="513"/>
      <c r="M31" s="513"/>
      <c r="N31" s="513"/>
      <c r="O31" s="513"/>
      <c r="P31" s="513"/>
      <c r="Q31" s="513"/>
      <c r="R31" s="480"/>
      <c r="S31" s="166" t="s">
        <v>280</v>
      </c>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479" t="s">
        <v>592</v>
      </c>
      <c r="T32" s="513"/>
      <c r="U32" s="513"/>
      <c r="V32" s="513"/>
      <c r="W32" s="513"/>
      <c r="X32" s="513"/>
      <c r="Y32" s="513"/>
      <c r="Z32" s="557"/>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45320</v>
      </c>
      <c r="B34" s="29"/>
      <c r="C34" s="48">
        <f>A34+1</f>
        <v>45321</v>
      </c>
      <c r="D34" s="49"/>
      <c r="E34" s="48">
        <f>C34+1</f>
        <v>45322</v>
      </c>
      <c r="F34" s="49"/>
      <c r="G34" s="48">
        <f>E34+1</f>
        <v>45323</v>
      </c>
      <c r="H34" s="49"/>
      <c r="I34" s="48">
        <f>G34+1</f>
        <v>45324</v>
      </c>
      <c r="J34" s="49"/>
      <c r="K34" s="172">
        <f>I34+1</f>
        <v>45325</v>
      </c>
      <c r="L34" s="173"/>
      <c r="M34" s="174"/>
      <c r="N34" s="174"/>
      <c r="O34" s="174"/>
      <c r="P34" s="174"/>
      <c r="Q34" s="174"/>
      <c r="R34" s="175"/>
      <c r="S34" s="176">
        <f>K34+1</f>
        <v>45326</v>
      </c>
      <c r="T34" s="177"/>
      <c r="U34" s="178"/>
      <c r="V34" s="178"/>
      <c r="W34" s="178"/>
      <c r="X34" s="178"/>
      <c r="Y34" s="178"/>
      <c r="Z34" s="349"/>
    </row>
    <row r="35" spans="1:27" s="1" customFormat="1" x14ac:dyDescent="0.25">
      <c r="A35" s="337" t="s">
        <v>1468</v>
      </c>
      <c r="B35" s="167"/>
      <c r="C35" s="502"/>
      <c r="D35" s="503"/>
      <c r="E35" s="502"/>
      <c r="F35" s="503"/>
      <c r="G35" s="196" t="s">
        <v>1416</v>
      </c>
      <c r="H35" s="197"/>
      <c r="I35" s="502"/>
      <c r="J35" s="503"/>
      <c r="K35" s="502"/>
      <c r="L35" s="504"/>
      <c r="M35" s="504"/>
      <c r="N35" s="504"/>
      <c r="O35" s="504"/>
      <c r="P35" s="504"/>
      <c r="Q35" s="504"/>
      <c r="R35" s="503"/>
      <c r="S35" s="166" t="s">
        <v>988</v>
      </c>
      <c r="T35" s="167"/>
      <c r="U35" s="167"/>
      <c r="V35" s="167"/>
      <c r="W35" s="167"/>
      <c r="X35" s="167"/>
      <c r="Y35" s="167"/>
      <c r="Z35" s="348"/>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483"/>
      <c r="T36" s="484"/>
      <c r="U36" s="484"/>
      <c r="V36" s="484"/>
      <c r="W36" s="484"/>
      <c r="X36" s="484"/>
      <c r="Y36" s="484"/>
      <c r="Z36" s="485"/>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45327</v>
      </c>
      <c r="B40" s="29"/>
      <c r="C40" s="48">
        <f>A40+1</f>
        <v>45328</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1417</v>
      </c>
      <c r="B41" s="199"/>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conditionalFormatting sqref="A10 C10 E10 G10 K10 S10 A16 C16 E16 G16 K16 S16 A22 C22 E22 G22 K22 S22 A28 C28 E28 G28 K28 S28 A34 C34 E34 G34 K34 S34 A40 C40">
    <cfRule type="expression" dxfId="143" priority="3">
      <formula>MONTH(A10)&lt;&gt;MONTH($A$1)</formula>
    </cfRule>
    <cfRule type="expression" dxfId="142" priority="4">
      <formula>OR(WEEKDAY(A10,1)=1,WEEKDAY(A10,1)=7)</formula>
    </cfRule>
  </conditionalFormatting>
  <conditionalFormatting sqref="I10 I16 I22 I28 I34">
    <cfRule type="expression" dxfId="141" priority="1">
      <formula>MONTH(I10)&lt;&gt;MONTH($A$1)</formula>
    </cfRule>
    <cfRule type="expression" dxfId="140" priority="2">
      <formula>OR(WEEKDAY(I10,1)=1,WEEKDAY(I10,1)=7)</formula>
    </cfRule>
  </conditionalFormatting>
  <hyperlinks>
    <hyperlink ref="K45" r:id="rId1" xr:uid="{C629509F-B914-4C77-9195-F5475223F71E}"/>
    <hyperlink ref="K44:Z44" r:id="rId2" display="Calendar Templates by Vertex42" xr:uid="{9EF5454A-D287-4061-871C-56F0C185354E}"/>
    <hyperlink ref="K45:Z45" r:id="rId3" display="https://www.vertex42.com/calendars/" xr:uid="{AEFD0A90-DDDE-46CE-8254-DF22E6EEB094}"/>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87B6F-B3F0-4D2D-9646-FBAECC536D02}">
  <sheetPr>
    <pageSetUpPr fitToPage="1"/>
  </sheetPr>
  <dimension ref="A1:AA45"/>
  <sheetViews>
    <sheetView topLeftCell="A16" workbookViewId="0">
      <selection activeCell="C17" sqref="C17:D1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45323</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45320</v>
      </c>
      <c r="B9" s="164"/>
      <c r="C9" s="164">
        <f>C10</f>
        <v>45321</v>
      </c>
      <c r="D9" s="164"/>
      <c r="E9" s="164">
        <f>E10</f>
        <v>45322</v>
      </c>
      <c r="F9" s="164"/>
      <c r="G9" s="164">
        <f>G10</f>
        <v>45323</v>
      </c>
      <c r="H9" s="164"/>
      <c r="I9" s="164">
        <f>I10</f>
        <v>45324</v>
      </c>
      <c r="J9" s="164"/>
      <c r="K9" s="164">
        <f>K10</f>
        <v>45325</v>
      </c>
      <c r="L9" s="164"/>
      <c r="M9" s="164"/>
      <c r="N9" s="164"/>
      <c r="O9" s="164"/>
      <c r="P9" s="164"/>
      <c r="Q9" s="164"/>
      <c r="R9" s="164"/>
      <c r="S9" s="164">
        <f>S10</f>
        <v>45326</v>
      </c>
      <c r="T9" s="164"/>
      <c r="U9" s="164"/>
      <c r="V9" s="164"/>
      <c r="W9" s="164"/>
      <c r="X9" s="164"/>
      <c r="Y9" s="164"/>
      <c r="Z9" s="165"/>
    </row>
    <row r="10" spans="1:27" s="1" customFormat="1" ht="18.5" x14ac:dyDescent="0.25">
      <c r="A10" s="95">
        <f>$A$1-(WEEKDAY($A$1,1)-(start_day-1))-IF((WEEKDAY($A$1,1)-(start_day-1))&lt;=0,7,0)+1</f>
        <v>45320</v>
      </c>
      <c r="B10" s="29"/>
      <c r="C10" s="48">
        <f>A10+1</f>
        <v>45321</v>
      </c>
      <c r="D10" s="49"/>
      <c r="E10" s="48">
        <f>C10+1</f>
        <v>45322</v>
      </c>
      <c r="F10" s="49"/>
      <c r="G10" s="48">
        <f>E10+1</f>
        <v>45323</v>
      </c>
      <c r="H10" s="49"/>
      <c r="I10" s="48">
        <f>G10+1</f>
        <v>45324</v>
      </c>
      <c r="J10" s="49"/>
      <c r="K10" s="172">
        <f>I10+1</f>
        <v>45325</v>
      </c>
      <c r="L10" s="173"/>
      <c r="M10" s="174"/>
      <c r="N10" s="174"/>
      <c r="O10" s="174"/>
      <c r="P10" s="174"/>
      <c r="Q10" s="174"/>
      <c r="R10" s="175"/>
      <c r="S10" s="176">
        <f>K10+1</f>
        <v>45326</v>
      </c>
      <c r="T10" s="177"/>
      <c r="U10" s="178"/>
      <c r="V10" s="178"/>
      <c r="W10" s="178"/>
      <c r="X10" s="178"/>
      <c r="Y10" s="178"/>
      <c r="Z10" s="349"/>
    </row>
    <row r="11" spans="1:27" s="1" customFormat="1" x14ac:dyDescent="0.25">
      <c r="A11" s="337" t="s">
        <v>1468</v>
      </c>
      <c r="B11" s="167"/>
      <c r="C11" s="169"/>
      <c r="D11" s="170"/>
      <c r="E11" s="169"/>
      <c r="F11" s="170"/>
      <c r="G11" s="196" t="s">
        <v>1416</v>
      </c>
      <c r="H11" s="197"/>
      <c r="I11" s="169"/>
      <c r="J11" s="170"/>
      <c r="K11" s="196"/>
      <c r="L11" s="200"/>
      <c r="M11" s="200"/>
      <c r="N11" s="200"/>
      <c r="O11" s="200"/>
      <c r="P11" s="200"/>
      <c r="Q11" s="200"/>
      <c r="R11" s="197"/>
      <c r="S11" s="166" t="s">
        <v>988</v>
      </c>
      <c r="T11" s="167"/>
      <c r="U11" s="167"/>
      <c r="V11" s="167"/>
      <c r="W11" s="167"/>
      <c r="X11" s="167"/>
      <c r="Y11" s="167"/>
      <c r="Z11" s="348"/>
    </row>
    <row r="12" spans="1:27" s="1" customFormat="1" x14ac:dyDescent="0.25">
      <c r="A12" s="337"/>
      <c r="B12" s="167"/>
      <c r="C12" s="169"/>
      <c r="D12" s="170"/>
      <c r="E12" s="169"/>
      <c r="F12" s="170"/>
      <c r="G12" s="169"/>
      <c r="H12" s="170"/>
      <c r="I12" s="169"/>
      <c r="J12" s="170"/>
      <c r="K12" s="390"/>
      <c r="L12" s="396"/>
      <c r="M12" s="396"/>
      <c r="N12" s="396"/>
      <c r="O12" s="396"/>
      <c r="P12" s="396"/>
      <c r="Q12" s="396"/>
      <c r="R12" s="391"/>
      <c r="S12" s="483"/>
      <c r="T12" s="484"/>
      <c r="U12" s="484"/>
      <c r="V12" s="484"/>
      <c r="W12" s="484"/>
      <c r="X12" s="484"/>
      <c r="Y12" s="484"/>
      <c r="Z12" s="485"/>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45327</v>
      </c>
      <c r="B16" s="29"/>
      <c r="C16" s="48">
        <f>A16+1</f>
        <v>45328</v>
      </c>
      <c r="D16" s="49"/>
      <c r="E16" s="48">
        <f>C16+1</f>
        <v>45329</v>
      </c>
      <c r="F16" s="49"/>
      <c r="G16" s="48">
        <f>E16+1</f>
        <v>45330</v>
      </c>
      <c r="H16" s="49"/>
      <c r="I16" s="48">
        <f>G16+1</f>
        <v>45331</v>
      </c>
      <c r="J16" s="49"/>
      <c r="K16" s="172">
        <f>I16+1</f>
        <v>45332</v>
      </c>
      <c r="L16" s="173"/>
      <c r="M16" s="174"/>
      <c r="N16" s="174"/>
      <c r="O16" s="174"/>
      <c r="P16" s="174"/>
      <c r="Q16" s="174"/>
      <c r="R16" s="175"/>
      <c r="S16" s="176">
        <f>K16+1</f>
        <v>45333</v>
      </c>
      <c r="T16" s="177"/>
      <c r="U16" s="178"/>
      <c r="V16" s="178"/>
      <c r="W16" s="178"/>
      <c r="X16" s="178"/>
      <c r="Y16" s="178"/>
      <c r="Z16" s="349"/>
    </row>
    <row r="17" spans="1:27" s="1" customFormat="1" x14ac:dyDescent="0.25">
      <c r="A17" s="350" t="s">
        <v>1418</v>
      </c>
      <c r="B17" s="199"/>
      <c r="C17" s="169"/>
      <c r="D17" s="170"/>
      <c r="E17" s="169" t="s">
        <v>1527</v>
      </c>
      <c r="F17" s="170"/>
      <c r="G17" s="452"/>
      <c r="H17" s="453"/>
      <c r="I17" s="204" t="s">
        <v>1394</v>
      </c>
      <c r="J17" s="205"/>
      <c r="K17" s="441" t="s">
        <v>1367</v>
      </c>
      <c r="L17" s="442"/>
      <c r="M17" s="442"/>
      <c r="N17" s="442"/>
      <c r="O17" s="442"/>
      <c r="P17" s="442"/>
      <c r="Q17" s="442"/>
      <c r="R17" s="443"/>
      <c r="S17" s="441" t="s">
        <v>1367</v>
      </c>
      <c r="T17" s="442"/>
      <c r="U17" s="442"/>
      <c r="V17" s="442"/>
      <c r="W17" s="442"/>
      <c r="X17" s="442"/>
      <c r="Y17" s="442"/>
      <c r="Z17" s="443"/>
    </row>
    <row r="18" spans="1:27" s="1" customFormat="1" x14ac:dyDescent="0.25">
      <c r="A18" s="337"/>
      <c r="B18" s="167"/>
      <c r="C18" s="169"/>
      <c r="D18" s="170"/>
      <c r="E18" s="169"/>
      <c r="F18" s="170"/>
      <c r="G18" s="169"/>
      <c r="H18" s="170"/>
      <c r="I18" s="204" t="s">
        <v>1395</v>
      </c>
      <c r="J18" s="205"/>
      <c r="K18" s="204" t="s">
        <v>1394</v>
      </c>
      <c r="L18" s="325"/>
      <c r="M18" s="325"/>
      <c r="N18" s="325"/>
      <c r="O18" s="325"/>
      <c r="P18" s="325"/>
      <c r="Q18" s="325"/>
      <c r="R18" s="205"/>
      <c r="S18" s="441" t="s">
        <v>1368</v>
      </c>
      <c r="T18" s="442"/>
      <c r="U18" s="442"/>
      <c r="V18" s="442"/>
      <c r="W18" s="442"/>
      <c r="X18" s="442"/>
      <c r="Y18" s="442"/>
      <c r="Z18" s="444"/>
    </row>
    <row r="19" spans="1:27" s="1" customFormat="1" x14ac:dyDescent="0.25">
      <c r="A19" s="337"/>
      <c r="B19" s="167"/>
      <c r="C19" s="169"/>
      <c r="D19" s="170"/>
      <c r="E19" s="169"/>
      <c r="F19" s="170"/>
      <c r="G19" s="169"/>
      <c r="H19" s="170"/>
      <c r="I19" s="169" t="s">
        <v>281</v>
      </c>
      <c r="J19" s="170"/>
      <c r="K19" s="169" t="s">
        <v>281</v>
      </c>
      <c r="L19" s="171"/>
      <c r="M19" s="171"/>
      <c r="N19" s="171"/>
      <c r="O19" s="171"/>
      <c r="P19" s="171"/>
      <c r="Q19" s="171"/>
      <c r="R19" s="170"/>
      <c r="S19" s="248" t="s">
        <v>1394</v>
      </c>
      <c r="T19" s="249"/>
      <c r="U19" s="249"/>
      <c r="V19" s="249"/>
      <c r="W19" s="249"/>
      <c r="X19" s="249"/>
      <c r="Y19" s="249"/>
      <c r="Z19" s="37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t="s">
        <v>281</v>
      </c>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45334</v>
      </c>
      <c r="B22" s="29"/>
      <c r="C22" s="48">
        <f>A22+1</f>
        <v>45335</v>
      </c>
      <c r="D22" s="49"/>
      <c r="E22" s="48">
        <f>C22+1</f>
        <v>45336</v>
      </c>
      <c r="F22" s="49"/>
      <c r="G22" s="48">
        <f>E22+1</f>
        <v>45337</v>
      </c>
      <c r="H22" s="49"/>
      <c r="I22" s="48">
        <f>G22+1</f>
        <v>45338</v>
      </c>
      <c r="J22" s="49"/>
      <c r="K22" s="172">
        <f>I22+1</f>
        <v>45339</v>
      </c>
      <c r="L22" s="173"/>
      <c r="M22" s="174"/>
      <c r="N22" s="174"/>
      <c r="O22" s="174"/>
      <c r="P22" s="174"/>
      <c r="Q22" s="174"/>
      <c r="R22" s="175"/>
      <c r="S22" s="176">
        <f>K22+1</f>
        <v>45340</v>
      </c>
      <c r="T22" s="177"/>
      <c r="U22" s="178"/>
      <c r="V22" s="178"/>
      <c r="W22" s="178"/>
      <c r="X22" s="178"/>
      <c r="Y22" s="178"/>
      <c r="Z22" s="349"/>
    </row>
    <row r="23" spans="1:27" s="1" customFormat="1" x14ac:dyDescent="0.25">
      <c r="A23" s="337" t="s">
        <v>1526</v>
      </c>
      <c r="B23" s="167"/>
      <c r="C23" s="169"/>
      <c r="D23" s="170"/>
      <c r="E23" s="196" t="s">
        <v>1419</v>
      </c>
      <c r="F23" s="197"/>
      <c r="G23" s="169" t="s">
        <v>1606</v>
      </c>
      <c r="H23" s="170"/>
      <c r="I23" s="441" t="s">
        <v>1369</v>
      </c>
      <c r="J23" s="443"/>
      <c r="K23" s="441" t="s">
        <v>1369</v>
      </c>
      <c r="L23" s="442"/>
      <c r="M23" s="442"/>
      <c r="N23" s="442"/>
      <c r="O23" s="442"/>
      <c r="P23" s="442"/>
      <c r="Q23" s="442"/>
      <c r="R23" s="443"/>
      <c r="S23" s="441" t="s">
        <v>1369</v>
      </c>
      <c r="T23" s="442"/>
      <c r="U23" s="442"/>
      <c r="V23" s="442"/>
      <c r="W23" s="442"/>
      <c r="X23" s="442"/>
      <c r="Y23" s="442"/>
      <c r="Z23" s="444"/>
    </row>
    <row r="24" spans="1:27" s="1" customFormat="1" x14ac:dyDescent="0.25">
      <c r="A24" s="337"/>
      <c r="B24" s="167"/>
      <c r="C24" s="169"/>
      <c r="D24" s="170"/>
      <c r="E24" s="371" t="s">
        <v>1284</v>
      </c>
      <c r="F24" s="373"/>
      <c r="G24" s="169"/>
      <c r="H24" s="170"/>
      <c r="I24" s="452"/>
      <c r="J24" s="453"/>
      <c r="K24" s="196" t="s">
        <v>1420</v>
      </c>
      <c r="L24" s="200"/>
      <c r="M24" s="200"/>
      <c r="N24" s="200"/>
      <c r="O24" s="200"/>
      <c r="P24" s="200"/>
      <c r="Q24" s="200"/>
      <c r="R24" s="197"/>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45341</v>
      </c>
      <c r="B28" s="29"/>
      <c r="C28" s="48">
        <f>A28+1</f>
        <v>45342</v>
      </c>
      <c r="D28" s="49"/>
      <c r="E28" s="48">
        <f>C28+1</f>
        <v>45343</v>
      </c>
      <c r="F28" s="49"/>
      <c r="G28" s="48">
        <f>E28+1</f>
        <v>45344</v>
      </c>
      <c r="H28" s="49"/>
      <c r="I28" s="48">
        <f>G28+1</f>
        <v>45345</v>
      </c>
      <c r="J28" s="49"/>
      <c r="K28" s="172">
        <f>I28+1</f>
        <v>45346</v>
      </c>
      <c r="L28" s="173"/>
      <c r="M28" s="174"/>
      <c r="N28" s="174"/>
      <c r="O28" s="174"/>
      <c r="P28" s="174"/>
      <c r="Q28" s="174"/>
      <c r="R28" s="175"/>
      <c r="S28" s="176">
        <f>K28+1</f>
        <v>45347</v>
      </c>
      <c r="T28" s="177"/>
      <c r="U28" s="178"/>
      <c r="V28" s="178"/>
      <c r="W28" s="178"/>
      <c r="X28" s="178"/>
      <c r="Y28" s="178"/>
      <c r="Z28" s="349"/>
    </row>
    <row r="29" spans="1:27" s="1" customFormat="1" x14ac:dyDescent="0.25">
      <c r="A29" s="337" t="s">
        <v>1469</v>
      </c>
      <c r="B29" s="167"/>
      <c r="C29" s="169"/>
      <c r="D29" s="170"/>
      <c r="E29" s="169" t="s">
        <v>1516</v>
      </c>
      <c r="F29" s="170"/>
      <c r="G29" s="196" t="s">
        <v>1421</v>
      </c>
      <c r="H29" s="197"/>
      <c r="I29" s="169"/>
      <c r="J29" s="170"/>
      <c r="K29" s="169"/>
      <c r="L29" s="171"/>
      <c r="M29" s="171"/>
      <c r="N29" s="171"/>
      <c r="O29" s="171"/>
      <c r="P29" s="171"/>
      <c r="Q29" s="171"/>
      <c r="R29" s="170"/>
      <c r="S29" s="441" t="s">
        <v>1556</v>
      </c>
      <c r="T29" s="442"/>
      <c r="U29" s="442"/>
      <c r="V29" s="442"/>
      <c r="W29" s="442"/>
      <c r="X29" s="442"/>
      <c r="Y29" s="442"/>
      <c r="Z29" s="444"/>
    </row>
    <row r="30" spans="1:27" s="1" customFormat="1" x14ac:dyDescent="0.25">
      <c r="A30" s="337" t="s">
        <v>1110</v>
      </c>
      <c r="B30" s="167"/>
      <c r="C30" s="169"/>
      <c r="D30" s="170"/>
      <c r="E30" s="186"/>
      <c r="F30" s="188"/>
      <c r="G30" s="169" t="s">
        <v>1470</v>
      </c>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45348</v>
      </c>
      <c r="B34" s="29"/>
      <c r="C34" s="48">
        <f>A34+1</f>
        <v>45349</v>
      </c>
      <c r="D34" s="49"/>
      <c r="E34" s="48">
        <f>C34+1</f>
        <v>45350</v>
      </c>
      <c r="F34" s="49"/>
      <c r="G34" s="48">
        <f>E34+1</f>
        <v>45351</v>
      </c>
      <c r="H34" s="49"/>
      <c r="I34" s="48">
        <f>G34+1</f>
        <v>45352</v>
      </c>
      <c r="J34" s="49"/>
      <c r="K34" s="172">
        <f>I34+1</f>
        <v>45353</v>
      </c>
      <c r="L34" s="173"/>
      <c r="M34" s="174"/>
      <c r="N34" s="174"/>
      <c r="O34" s="174"/>
      <c r="P34" s="174"/>
      <c r="Q34" s="174"/>
      <c r="R34" s="175"/>
      <c r="S34" s="176">
        <f>K34+1</f>
        <v>45354</v>
      </c>
      <c r="T34" s="177"/>
      <c r="U34" s="178"/>
      <c r="V34" s="178"/>
      <c r="W34" s="178"/>
      <c r="X34" s="178"/>
      <c r="Y34" s="178"/>
      <c r="Z34" s="349"/>
    </row>
    <row r="35" spans="1:27" s="1" customFormat="1" x14ac:dyDescent="0.25">
      <c r="A35" s="350" t="s">
        <v>1422</v>
      </c>
      <c r="B35" s="199"/>
      <c r="C35" s="502"/>
      <c r="D35" s="503"/>
      <c r="E35" s="502"/>
      <c r="F35" s="503"/>
      <c r="G35" s="169" t="s">
        <v>1606</v>
      </c>
      <c r="H35" s="170"/>
      <c r="I35" s="334" t="s">
        <v>1535</v>
      </c>
      <c r="J35" s="335"/>
      <c r="K35" s="334" t="s">
        <v>1535</v>
      </c>
      <c r="L35" s="336"/>
      <c r="M35" s="336"/>
      <c r="N35" s="336"/>
      <c r="O35" s="336"/>
      <c r="P35" s="336"/>
      <c r="Q35" s="336"/>
      <c r="R35" s="335"/>
      <c r="S35" s="334" t="s">
        <v>1535</v>
      </c>
      <c r="T35" s="336"/>
      <c r="U35" s="336"/>
      <c r="V35" s="336"/>
      <c r="W35" s="336"/>
      <c r="X35" s="336"/>
      <c r="Y35" s="336"/>
      <c r="Z35" s="416"/>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45355</v>
      </c>
      <c r="B40" s="29"/>
      <c r="C40" s="48">
        <f>A40+1</f>
        <v>45356</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conditionalFormatting sqref="A10 C10 E10 G10 K10 S10 A16 C16 E16 G16 K16 S16 A22 C22 E22 G22 K22 S22 A28 C28 E28 G28 K28 S28 A34 C34 E34 G34 K34 S34 A40 C40">
    <cfRule type="expression" dxfId="139" priority="3">
      <formula>MONTH(A10)&lt;&gt;MONTH($A$1)</formula>
    </cfRule>
    <cfRule type="expression" dxfId="138" priority="4">
      <formula>OR(WEEKDAY(A10,1)=1,WEEKDAY(A10,1)=7)</formula>
    </cfRule>
  </conditionalFormatting>
  <conditionalFormatting sqref="I10 I16 I22 I28 I34">
    <cfRule type="expression" dxfId="137" priority="1">
      <formula>MONTH(I10)&lt;&gt;MONTH($A$1)</formula>
    </cfRule>
    <cfRule type="expression" dxfId="136" priority="2">
      <formula>OR(WEEKDAY(I10,1)=1,WEEKDAY(I10,1)=7)</formula>
    </cfRule>
  </conditionalFormatting>
  <hyperlinks>
    <hyperlink ref="K45" r:id="rId1" xr:uid="{76C0970D-491C-4CC7-9683-BCD69F6E1298}"/>
    <hyperlink ref="K44:Z44" r:id="rId2" display="Calendar Templates by Vertex42" xr:uid="{3C3361E3-4F98-4838-BED7-458F3B540187}"/>
    <hyperlink ref="K45:Z45" r:id="rId3" display="https://www.vertex42.com/calendars/" xr:uid="{5D9562FA-56C6-4BD2-A035-6161F5C90AA3}"/>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A48"/>
  <sheetViews>
    <sheetView showGridLines="0" workbookViewId="0">
      <selection activeCell="AA17" sqref="AA1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161">
        <f>DATE(Setup!D5,Setup!D7,1)</f>
        <v>43983</v>
      </c>
      <c r="B1" s="161"/>
      <c r="C1" s="161"/>
      <c r="D1" s="161"/>
      <c r="E1" s="161"/>
      <c r="F1" s="161"/>
      <c r="G1" s="161"/>
      <c r="H1" s="161"/>
      <c r="I1" s="25"/>
      <c r="J1" s="25"/>
      <c r="K1" s="162">
        <f>DATE(YEAR(A1),MONTH(A1)-1,1)</f>
        <v>43952</v>
      </c>
      <c r="L1" s="162"/>
      <c r="M1" s="162"/>
      <c r="N1" s="162"/>
      <c r="O1" s="162"/>
      <c r="P1" s="162"/>
      <c r="Q1" s="162"/>
      <c r="S1" s="162">
        <f>DATE(YEAR(A1),MONTH(A1)+1,1)</f>
        <v>44013</v>
      </c>
      <c r="T1" s="162"/>
      <c r="U1" s="162"/>
      <c r="V1" s="162"/>
      <c r="W1" s="162"/>
      <c r="X1" s="162"/>
      <c r="Y1" s="162"/>
    </row>
    <row r="2" spans="1:27" s="3" customFormat="1" ht="11.25" customHeight="1" x14ac:dyDescent="0.3">
      <c r="A2" s="161"/>
      <c r="B2" s="161"/>
      <c r="C2" s="161"/>
      <c r="D2" s="161"/>
      <c r="E2" s="161"/>
      <c r="F2" s="161"/>
      <c r="G2" s="161"/>
      <c r="H2" s="161"/>
      <c r="I2" s="25"/>
      <c r="J2" s="25"/>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row>
    <row r="3" spans="1:27" s="4" customFormat="1" ht="9" customHeight="1" x14ac:dyDescent="0.2">
      <c r="A3" s="161"/>
      <c r="B3" s="161"/>
      <c r="C3" s="161"/>
      <c r="D3" s="161"/>
      <c r="E3" s="161"/>
      <c r="F3" s="161"/>
      <c r="G3" s="161"/>
      <c r="H3" s="161"/>
      <c r="I3" s="25"/>
      <c r="J3" s="25"/>
      <c r="K3" s="36" t="str">
        <f t="shared" ref="K3:Q8" si="0">IF(MONTH($K$1)&lt;&gt;MONTH($K$1-(WEEKDAY($K$1,1)-(start_day-1))-IF((WEEKDAY($K$1,1)-(start_day-1))&lt;=0,7,0)+(ROW(K3)-ROW($K$3))*7+(COLUMN(K3)-COLUMN($K$3)+1)),"",$K$1-(WEEKDAY($K$1,1)-(start_day-1))-IF((WEEKDAY($K$1,1)-(start_day-1))&lt;=0,7,0)+(ROW(K3)-ROW($K$3))*7+(COLUMN(K3)-COLUMN($K$3)+1))</f>
        <v/>
      </c>
      <c r="L3" s="36" t="str">
        <f t="shared" si="0"/>
        <v/>
      </c>
      <c r="M3" s="36" t="str">
        <f t="shared" si="0"/>
        <v/>
      </c>
      <c r="N3" s="36" t="str">
        <f t="shared" si="0"/>
        <v/>
      </c>
      <c r="O3" s="36">
        <f t="shared" si="0"/>
        <v>43952</v>
      </c>
      <c r="P3" s="36">
        <f t="shared" si="0"/>
        <v>43953</v>
      </c>
      <c r="Q3" s="36">
        <f t="shared" si="0"/>
        <v>43954</v>
      </c>
      <c r="R3" s="3"/>
      <c r="S3" s="36" t="str">
        <f t="shared" ref="S3:Y8" si="1">IF(MONTH($S$1)&lt;&gt;MONTH($S$1-(WEEKDAY($S$1,1)-(start_day-1))-IF((WEEKDAY($S$1,1)-(start_day-1))&lt;=0,7,0)+(ROW(S3)-ROW($S$3))*7+(COLUMN(S3)-COLUMN($S$3)+1)),"",$S$1-(WEEKDAY($S$1,1)-(start_day-1))-IF((WEEKDAY($S$1,1)-(start_day-1))&lt;=0,7,0)+(ROW(S3)-ROW($S$3))*7+(COLUMN(S3)-COLUMN($S$3)+1))</f>
        <v/>
      </c>
      <c r="T3" s="36" t="str">
        <f t="shared" si="1"/>
        <v/>
      </c>
      <c r="U3" s="36">
        <f t="shared" si="1"/>
        <v>44013</v>
      </c>
      <c r="V3" s="36">
        <f t="shared" si="1"/>
        <v>44014</v>
      </c>
      <c r="W3" s="36">
        <f t="shared" si="1"/>
        <v>44015</v>
      </c>
      <c r="X3" s="36">
        <f t="shared" si="1"/>
        <v>44016</v>
      </c>
      <c r="Y3" s="36">
        <f t="shared" si="1"/>
        <v>44017</v>
      </c>
    </row>
    <row r="4" spans="1:27" s="4" customFormat="1" ht="9" customHeight="1" x14ac:dyDescent="0.2">
      <c r="A4" s="161"/>
      <c r="B4" s="161"/>
      <c r="C4" s="161"/>
      <c r="D4" s="161"/>
      <c r="E4" s="161"/>
      <c r="F4" s="161"/>
      <c r="G4" s="161"/>
      <c r="H4" s="161"/>
      <c r="I4" s="25"/>
      <c r="J4" s="25"/>
      <c r="K4" s="36">
        <f t="shared" si="0"/>
        <v>43955</v>
      </c>
      <c r="L4" s="36">
        <f t="shared" si="0"/>
        <v>43956</v>
      </c>
      <c r="M4" s="36">
        <f t="shared" si="0"/>
        <v>43957</v>
      </c>
      <c r="N4" s="36">
        <f t="shared" si="0"/>
        <v>43958</v>
      </c>
      <c r="O4" s="36">
        <f t="shared" si="0"/>
        <v>43959</v>
      </c>
      <c r="P4" s="36">
        <f t="shared" si="0"/>
        <v>43960</v>
      </c>
      <c r="Q4" s="36">
        <f t="shared" si="0"/>
        <v>43961</v>
      </c>
      <c r="R4" s="3"/>
      <c r="S4" s="36">
        <f t="shared" si="1"/>
        <v>44018</v>
      </c>
      <c r="T4" s="36">
        <f t="shared" si="1"/>
        <v>44019</v>
      </c>
      <c r="U4" s="36">
        <f t="shared" si="1"/>
        <v>44020</v>
      </c>
      <c r="V4" s="36">
        <f t="shared" si="1"/>
        <v>44021</v>
      </c>
      <c r="W4" s="36">
        <f t="shared" si="1"/>
        <v>44022</v>
      </c>
      <c r="X4" s="36">
        <f t="shared" si="1"/>
        <v>44023</v>
      </c>
      <c r="Y4" s="36">
        <f t="shared" si="1"/>
        <v>44024</v>
      </c>
    </row>
    <row r="5" spans="1:27" s="4" customFormat="1" ht="9" customHeight="1" x14ac:dyDescent="0.2">
      <c r="A5" s="161"/>
      <c r="B5" s="161"/>
      <c r="C5" s="161"/>
      <c r="D5" s="161"/>
      <c r="E5" s="161"/>
      <c r="F5" s="161"/>
      <c r="G5" s="161"/>
      <c r="H5" s="161"/>
      <c r="I5" s="25"/>
      <c r="J5" s="25"/>
      <c r="K5" s="36">
        <f t="shared" si="0"/>
        <v>43962</v>
      </c>
      <c r="L5" s="36">
        <f t="shared" si="0"/>
        <v>43963</v>
      </c>
      <c r="M5" s="36">
        <f t="shared" si="0"/>
        <v>43964</v>
      </c>
      <c r="N5" s="36">
        <f t="shared" si="0"/>
        <v>43965</v>
      </c>
      <c r="O5" s="36">
        <f t="shared" si="0"/>
        <v>43966</v>
      </c>
      <c r="P5" s="36">
        <f t="shared" si="0"/>
        <v>43967</v>
      </c>
      <c r="Q5" s="36">
        <f t="shared" si="0"/>
        <v>43968</v>
      </c>
      <c r="R5" s="3"/>
      <c r="S5" s="36">
        <f t="shared" si="1"/>
        <v>44025</v>
      </c>
      <c r="T5" s="36">
        <f t="shared" si="1"/>
        <v>44026</v>
      </c>
      <c r="U5" s="36">
        <f t="shared" si="1"/>
        <v>44027</v>
      </c>
      <c r="V5" s="36">
        <f t="shared" si="1"/>
        <v>44028</v>
      </c>
      <c r="W5" s="36">
        <f t="shared" si="1"/>
        <v>44029</v>
      </c>
      <c r="X5" s="36">
        <f t="shared" si="1"/>
        <v>44030</v>
      </c>
      <c r="Y5" s="36">
        <f t="shared" si="1"/>
        <v>44031</v>
      </c>
    </row>
    <row r="6" spans="1:27" s="4" customFormat="1" ht="9" customHeight="1" x14ac:dyDescent="0.2">
      <c r="A6" s="161"/>
      <c r="B6" s="161"/>
      <c r="C6" s="161"/>
      <c r="D6" s="161"/>
      <c r="E6" s="161"/>
      <c r="F6" s="161"/>
      <c r="G6" s="161"/>
      <c r="H6" s="161"/>
      <c r="I6" s="25"/>
      <c r="J6" s="25"/>
      <c r="K6" s="36">
        <f t="shared" si="0"/>
        <v>43969</v>
      </c>
      <c r="L6" s="36">
        <f t="shared" si="0"/>
        <v>43970</v>
      </c>
      <c r="M6" s="36">
        <f t="shared" si="0"/>
        <v>43971</v>
      </c>
      <c r="N6" s="36">
        <f t="shared" si="0"/>
        <v>43972</v>
      </c>
      <c r="O6" s="36">
        <f t="shared" si="0"/>
        <v>43973</v>
      </c>
      <c r="P6" s="36">
        <f t="shared" si="0"/>
        <v>43974</v>
      </c>
      <c r="Q6" s="36">
        <f t="shared" si="0"/>
        <v>43975</v>
      </c>
      <c r="R6" s="3"/>
      <c r="S6" s="36">
        <f t="shared" si="1"/>
        <v>44032</v>
      </c>
      <c r="T6" s="36">
        <f t="shared" si="1"/>
        <v>44033</v>
      </c>
      <c r="U6" s="36">
        <f t="shared" si="1"/>
        <v>44034</v>
      </c>
      <c r="V6" s="36">
        <f t="shared" si="1"/>
        <v>44035</v>
      </c>
      <c r="W6" s="36">
        <f t="shared" si="1"/>
        <v>44036</v>
      </c>
      <c r="X6" s="36">
        <f t="shared" si="1"/>
        <v>44037</v>
      </c>
      <c r="Y6" s="36">
        <f t="shared" si="1"/>
        <v>44038</v>
      </c>
    </row>
    <row r="7" spans="1:27" s="4" customFormat="1" ht="9" customHeight="1" x14ac:dyDescent="0.2">
      <c r="A7" s="161"/>
      <c r="B7" s="161"/>
      <c r="C7" s="161"/>
      <c r="D7" s="161"/>
      <c r="E7" s="161"/>
      <c r="F7" s="161"/>
      <c r="G7" s="161"/>
      <c r="H7" s="161"/>
      <c r="I7" s="25"/>
      <c r="J7" s="25"/>
      <c r="K7" s="36">
        <f t="shared" si="0"/>
        <v>43976</v>
      </c>
      <c r="L7" s="36">
        <f t="shared" si="0"/>
        <v>43977</v>
      </c>
      <c r="M7" s="36">
        <f t="shared" si="0"/>
        <v>43978</v>
      </c>
      <c r="N7" s="36">
        <f t="shared" si="0"/>
        <v>43979</v>
      </c>
      <c r="O7" s="36">
        <f t="shared" si="0"/>
        <v>43980</v>
      </c>
      <c r="P7" s="36">
        <f t="shared" si="0"/>
        <v>43981</v>
      </c>
      <c r="Q7" s="36">
        <f t="shared" si="0"/>
        <v>43982</v>
      </c>
      <c r="R7" s="3"/>
      <c r="S7" s="36">
        <f t="shared" si="1"/>
        <v>44039</v>
      </c>
      <c r="T7" s="36">
        <f t="shared" si="1"/>
        <v>44040</v>
      </c>
      <c r="U7" s="36">
        <f t="shared" si="1"/>
        <v>44041</v>
      </c>
      <c r="V7" s="36">
        <f t="shared" si="1"/>
        <v>44042</v>
      </c>
      <c r="W7" s="36">
        <f t="shared" si="1"/>
        <v>44043</v>
      </c>
      <c r="X7" s="36" t="str">
        <f t="shared" si="1"/>
        <v/>
      </c>
      <c r="Y7" s="36" t="str">
        <f t="shared" si="1"/>
        <v/>
      </c>
    </row>
    <row r="8" spans="1:27" s="5" customFormat="1" ht="9" customHeight="1" x14ac:dyDescent="0.25">
      <c r="A8" s="44"/>
      <c r="B8" s="44"/>
      <c r="C8" s="44"/>
      <c r="D8" s="44"/>
      <c r="E8" s="44"/>
      <c r="F8" s="44"/>
      <c r="G8" s="44"/>
      <c r="H8" s="44"/>
      <c r="I8" s="43"/>
      <c r="J8" s="43"/>
      <c r="K8" s="36" t="str">
        <f t="shared" si="0"/>
        <v/>
      </c>
      <c r="L8" s="36" t="str">
        <f t="shared" si="0"/>
        <v/>
      </c>
      <c r="M8" s="36" t="str">
        <f t="shared" si="0"/>
        <v/>
      </c>
      <c r="N8" s="36" t="str">
        <f t="shared" si="0"/>
        <v/>
      </c>
      <c r="O8" s="36" t="str">
        <f t="shared" si="0"/>
        <v/>
      </c>
      <c r="P8" s="36" t="str">
        <f t="shared" si="0"/>
        <v/>
      </c>
      <c r="Q8" s="36" t="str">
        <f t="shared" si="0"/>
        <v/>
      </c>
      <c r="R8" s="37"/>
      <c r="S8" s="36" t="str">
        <f t="shared" si="1"/>
        <v/>
      </c>
      <c r="T8" s="36" t="str">
        <f t="shared" si="1"/>
        <v/>
      </c>
      <c r="U8" s="36" t="str">
        <f t="shared" si="1"/>
        <v/>
      </c>
      <c r="V8" s="36" t="str">
        <f t="shared" si="1"/>
        <v/>
      </c>
      <c r="W8" s="36" t="str">
        <f t="shared" si="1"/>
        <v/>
      </c>
      <c r="X8" s="36" t="str">
        <f t="shared" si="1"/>
        <v/>
      </c>
      <c r="Y8" s="36" t="str">
        <f t="shared" si="1"/>
        <v/>
      </c>
      <c r="Z8" s="38"/>
    </row>
    <row r="9" spans="1:27" s="1" customFormat="1" ht="21" customHeight="1" x14ac:dyDescent="0.25">
      <c r="A9" s="163">
        <f>A10</f>
        <v>43983</v>
      </c>
      <c r="B9" s="164"/>
      <c r="C9" s="164">
        <f>C10</f>
        <v>43984</v>
      </c>
      <c r="D9" s="164"/>
      <c r="E9" s="164">
        <f>E10</f>
        <v>43985</v>
      </c>
      <c r="F9" s="164"/>
      <c r="G9" s="164">
        <f>G10</f>
        <v>43986</v>
      </c>
      <c r="H9" s="164"/>
      <c r="I9" s="164">
        <f>I10</f>
        <v>43987</v>
      </c>
      <c r="J9" s="164"/>
      <c r="K9" s="164">
        <f>K10</f>
        <v>43988</v>
      </c>
      <c r="L9" s="164"/>
      <c r="M9" s="164"/>
      <c r="N9" s="164"/>
      <c r="O9" s="164"/>
      <c r="P9" s="164"/>
      <c r="Q9" s="164"/>
      <c r="R9" s="164"/>
      <c r="S9" s="164">
        <f>S10</f>
        <v>43989</v>
      </c>
      <c r="T9" s="164"/>
      <c r="U9" s="164"/>
      <c r="V9" s="164"/>
      <c r="W9" s="164"/>
      <c r="X9" s="164"/>
      <c r="Y9" s="164"/>
      <c r="Z9" s="165"/>
    </row>
    <row r="10" spans="1:27" s="1" customFormat="1" ht="18.5" x14ac:dyDescent="0.25">
      <c r="A10" s="28">
        <f>$A$1-(WEEKDAY($A$1,1)-(start_day-1))-IF((WEEKDAY($A$1,1)-(start_day-1))&lt;=0,7,0)+1</f>
        <v>43983</v>
      </c>
      <c r="B10" s="29"/>
      <c r="C10" s="26">
        <f>A10+1</f>
        <v>43984</v>
      </c>
      <c r="D10" s="27"/>
      <c r="E10" s="26">
        <f>C10+1</f>
        <v>43985</v>
      </c>
      <c r="F10" s="27"/>
      <c r="G10" s="26">
        <f>E10+1</f>
        <v>43986</v>
      </c>
      <c r="H10" s="27"/>
      <c r="I10" s="26">
        <f>G10+1</f>
        <v>43987</v>
      </c>
      <c r="J10" s="27"/>
      <c r="K10" s="238">
        <f>I10+1</f>
        <v>43988</v>
      </c>
      <c r="L10" s="239"/>
      <c r="M10" s="240"/>
      <c r="N10" s="240"/>
      <c r="O10" s="240"/>
      <c r="P10" s="240"/>
      <c r="Q10" s="240"/>
      <c r="R10" s="241"/>
      <c r="S10" s="176">
        <f>K10+1</f>
        <v>43989</v>
      </c>
      <c r="T10" s="177"/>
      <c r="U10" s="178"/>
      <c r="V10" s="178"/>
      <c r="W10" s="178"/>
      <c r="X10" s="178"/>
      <c r="Y10" s="178"/>
      <c r="Z10" s="179"/>
    </row>
    <row r="11" spans="1:27" s="1" customFormat="1" x14ac:dyDescent="0.25">
      <c r="A11" s="198" t="s">
        <v>101</v>
      </c>
      <c r="B11" s="199"/>
      <c r="C11" s="260" t="s">
        <v>102</v>
      </c>
      <c r="D11" s="261"/>
      <c r="E11" s="225" t="s">
        <v>23</v>
      </c>
      <c r="F11" s="226"/>
      <c r="G11" s="225" t="s">
        <v>25</v>
      </c>
      <c r="H11" s="226"/>
      <c r="I11" s="225" t="s">
        <v>27</v>
      </c>
      <c r="J11" s="226"/>
      <c r="K11" s="243" t="s">
        <v>103</v>
      </c>
      <c r="L11" s="284"/>
      <c r="M11" s="284"/>
      <c r="N11" s="284"/>
      <c r="O11" s="284"/>
      <c r="P11" s="284"/>
      <c r="Q11" s="284"/>
      <c r="R11" s="214"/>
      <c r="S11" s="198" t="s">
        <v>105</v>
      </c>
      <c r="T11" s="284"/>
      <c r="U11" s="284"/>
      <c r="V11" s="284"/>
      <c r="W11" s="284"/>
      <c r="X11" s="284"/>
      <c r="Y11" s="284"/>
      <c r="Z11" s="214"/>
    </row>
    <row r="12" spans="1:27" s="1" customFormat="1" x14ac:dyDescent="0.25">
      <c r="A12" s="166"/>
      <c r="B12" s="167"/>
      <c r="C12" s="269" t="s">
        <v>215</v>
      </c>
      <c r="D12" s="270"/>
      <c r="E12" s="225" t="s">
        <v>24</v>
      </c>
      <c r="F12" s="226"/>
      <c r="G12" s="225" t="s">
        <v>26</v>
      </c>
      <c r="H12" s="226"/>
      <c r="I12" s="225" t="s">
        <v>186</v>
      </c>
      <c r="J12" s="226"/>
      <c r="K12" s="243" t="s">
        <v>104</v>
      </c>
      <c r="L12" s="244"/>
      <c r="M12" s="244"/>
      <c r="N12" s="244"/>
      <c r="O12" s="244"/>
      <c r="P12" s="244"/>
      <c r="Q12" s="244"/>
      <c r="R12" s="245"/>
      <c r="S12" s="166" t="s">
        <v>217</v>
      </c>
      <c r="T12" s="167"/>
      <c r="U12" s="167"/>
      <c r="V12" s="167"/>
      <c r="W12" s="167"/>
      <c r="X12" s="167"/>
      <c r="Y12" s="167"/>
      <c r="Z12" s="168"/>
    </row>
    <row r="13" spans="1:27" s="1" customFormat="1" x14ac:dyDescent="0.25">
      <c r="A13" s="166"/>
      <c r="B13" s="167"/>
      <c r="C13" s="225"/>
      <c r="D13" s="226"/>
      <c r="E13" s="225" t="s">
        <v>188</v>
      </c>
      <c r="F13" s="226"/>
      <c r="G13" s="225" t="s">
        <v>216</v>
      </c>
      <c r="H13" s="226"/>
      <c r="I13" s="225"/>
      <c r="J13" s="226"/>
      <c r="K13" s="225" t="s">
        <v>189</v>
      </c>
      <c r="L13" s="242"/>
      <c r="M13" s="242"/>
      <c r="N13" s="242"/>
      <c r="O13" s="242"/>
      <c r="P13" s="242"/>
      <c r="Q13" s="242"/>
      <c r="R13" s="226"/>
      <c r="S13" s="166" t="s">
        <v>189</v>
      </c>
      <c r="T13" s="167"/>
      <c r="U13" s="167"/>
      <c r="V13" s="167"/>
      <c r="W13" s="167"/>
      <c r="X13" s="167"/>
      <c r="Y13" s="167"/>
      <c r="Z13" s="168"/>
    </row>
    <row r="14" spans="1:27" s="1" customFormat="1" x14ac:dyDescent="0.25">
      <c r="A14" s="166"/>
      <c r="B14" s="167"/>
      <c r="C14" s="225"/>
      <c r="D14" s="226"/>
      <c r="E14" s="225" t="s">
        <v>30</v>
      </c>
      <c r="F14" s="226"/>
      <c r="G14" s="229" t="s">
        <v>162</v>
      </c>
      <c r="H14" s="230"/>
      <c r="I14" s="225"/>
      <c r="J14" s="226"/>
      <c r="K14" s="243"/>
      <c r="L14" s="244"/>
      <c r="M14" s="244"/>
      <c r="N14" s="244"/>
      <c r="O14" s="244"/>
      <c r="P14" s="244"/>
      <c r="Q14" s="244"/>
      <c r="R14" s="245"/>
      <c r="S14" s="222"/>
      <c r="T14" s="223"/>
      <c r="U14" s="223"/>
      <c r="V14" s="223"/>
      <c r="W14" s="223"/>
      <c r="X14" s="223"/>
      <c r="Y14" s="223"/>
      <c r="Z14" s="224"/>
    </row>
    <row r="15" spans="1:27" s="2" customFormat="1" ht="13.25" customHeight="1" x14ac:dyDescent="0.25">
      <c r="A15" s="180"/>
      <c r="B15" s="181"/>
      <c r="C15" s="231"/>
      <c r="D15" s="232"/>
      <c r="E15" s="265"/>
      <c r="F15" s="267"/>
      <c r="G15" s="278"/>
      <c r="H15" s="279"/>
      <c r="I15" s="231"/>
      <c r="J15" s="232"/>
      <c r="K15" s="265"/>
      <c r="L15" s="266"/>
      <c r="M15" s="266"/>
      <c r="N15" s="266"/>
      <c r="O15" s="266"/>
      <c r="P15" s="266"/>
      <c r="Q15" s="266"/>
      <c r="R15" s="267"/>
      <c r="S15" s="235"/>
      <c r="T15" s="236"/>
      <c r="U15" s="236"/>
      <c r="V15" s="236"/>
      <c r="W15" s="236"/>
      <c r="X15" s="236"/>
      <c r="Y15" s="236"/>
      <c r="Z15" s="237"/>
      <c r="AA15" s="1"/>
    </row>
    <row r="16" spans="1:27" s="1" customFormat="1" ht="18.5" x14ac:dyDescent="0.25">
      <c r="A16" s="28">
        <f>S10+1</f>
        <v>43990</v>
      </c>
      <c r="B16" s="29"/>
      <c r="C16" s="26">
        <f>A16+1</f>
        <v>43991</v>
      </c>
      <c r="D16" s="27"/>
      <c r="E16" s="26">
        <f>C16+1</f>
        <v>43992</v>
      </c>
      <c r="F16" s="27"/>
      <c r="G16" s="26">
        <f>E16+1</f>
        <v>43993</v>
      </c>
      <c r="H16" s="27"/>
      <c r="I16" s="26">
        <f>G16+1</f>
        <v>43994</v>
      </c>
      <c r="J16" s="27"/>
      <c r="K16" s="238">
        <f>I16+1</f>
        <v>43995</v>
      </c>
      <c r="L16" s="239"/>
      <c r="M16" s="240"/>
      <c r="N16" s="240"/>
      <c r="O16" s="240"/>
      <c r="P16" s="240"/>
      <c r="Q16" s="240"/>
      <c r="R16" s="241"/>
      <c r="S16" s="176">
        <f>K16+1</f>
        <v>43996</v>
      </c>
      <c r="T16" s="177"/>
      <c r="U16" s="178"/>
      <c r="V16" s="178"/>
      <c r="W16" s="178"/>
      <c r="X16" s="178"/>
      <c r="Y16" s="178"/>
      <c r="Z16" s="179"/>
    </row>
    <row r="17" spans="1:27" s="1" customFormat="1" x14ac:dyDescent="0.25">
      <c r="A17" s="166" t="s">
        <v>28</v>
      </c>
      <c r="B17" s="167"/>
      <c r="C17" s="225" t="s">
        <v>172</v>
      </c>
      <c r="D17" s="226"/>
      <c r="E17" s="225" t="s">
        <v>190</v>
      </c>
      <c r="F17" s="226"/>
      <c r="G17" s="225" t="s">
        <v>27</v>
      </c>
      <c r="H17" s="226"/>
      <c r="I17" s="225"/>
      <c r="J17" s="214"/>
      <c r="K17" s="225" t="s">
        <v>201</v>
      </c>
      <c r="L17" s="242"/>
      <c r="M17" s="242"/>
      <c r="N17" s="242"/>
      <c r="O17" s="242"/>
      <c r="P17" s="242"/>
      <c r="Q17" s="242"/>
      <c r="R17" s="226"/>
      <c r="S17" s="166" t="s">
        <v>186</v>
      </c>
      <c r="T17" s="167"/>
      <c r="U17" s="167"/>
      <c r="V17" s="167"/>
      <c r="W17" s="167"/>
      <c r="X17" s="167"/>
      <c r="Y17" s="167"/>
      <c r="Z17" s="168"/>
    </row>
    <row r="18" spans="1:27" s="1" customFormat="1" x14ac:dyDescent="0.25">
      <c r="A18" s="274" t="s">
        <v>200</v>
      </c>
      <c r="B18" s="275"/>
      <c r="C18" s="276"/>
      <c r="D18" s="277"/>
      <c r="E18" s="225" t="s">
        <v>200</v>
      </c>
      <c r="F18" s="226"/>
      <c r="G18" s="225" t="s">
        <v>29</v>
      </c>
      <c r="H18" s="226"/>
      <c r="I18" s="225"/>
      <c r="J18" s="226"/>
      <c r="K18" s="258"/>
      <c r="L18" s="262"/>
      <c r="M18" s="262"/>
      <c r="N18" s="262"/>
      <c r="O18" s="262"/>
      <c r="P18" s="262"/>
      <c r="Q18" s="262"/>
      <c r="R18" s="259"/>
      <c r="S18" s="166" t="s">
        <v>220</v>
      </c>
      <c r="T18" s="167"/>
      <c r="U18" s="167"/>
      <c r="V18" s="167"/>
      <c r="W18" s="167"/>
      <c r="X18" s="167"/>
      <c r="Y18" s="167"/>
      <c r="Z18" s="168"/>
    </row>
    <row r="19" spans="1:27" s="1" customFormat="1" x14ac:dyDescent="0.25">
      <c r="A19" s="166" t="s">
        <v>234</v>
      </c>
      <c r="B19" s="167"/>
      <c r="C19" s="225"/>
      <c r="D19" s="226"/>
      <c r="E19" s="260" t="s">
        <v>237</v>
      </c>
      <c r="F19" s="261"/>
      <c r="G19" s="225" t="s">
        <v>26</v>
      </c>
      <c r="H19" s="226"/>
      <c r="I19" s="229"/>
      <c r="J19" s="230"/>
      <c r="K19" s="258"/>
      <c r="L19" s="262"/>
      <c r="M19" s="262"/>
      <c r="N19" s="262"/>
      <c r="O19" s="262"/>
      <c r="P19" s="262"/>
      <c r="Q19" s="262"/>
      <c r="R19" s="259"/>
      <c r="S19" s="166" t="s">
        <v>201</v>
      </c>
      <c r="T19" s="167"/>
      <c r="U19" s="167"/>
      <c r="V19" s="167"/>
      <c r="W19" s="167"/>
      <c r="X19" s="167"/>
      <c r="Y19" s="167"/>
      <c r="Z19" s="168"/>
    </row>
    <row r="20" spans="1:27" s="1" customFormat="1" x14ac:dyDescent="0.25">
      <c r="A20" s="268"/>
      <c r="B20" s="273"/>
      <c r="C20" s="225"/>
      <c r="D20" s="226"/>
      <c r="E20" s="258"/>
      <c r="F20" s="259"/>
      <c r="G20" s="225" t="s">
        <v>219</v>
      </c>
      <c r="H20" s="226"/>
      <c r="I20" s="225"/>
      <c r="J20" s="226"/>
      <c r="K20" s="225"/>
      <c r="L20" s="242"/>
      <c r="M20" s="242"/>
      <c r="N20" s="242"/>
      <c r="O20" s="242"/>
      <c r="P20" s="242"/>
      <c r="Q20" s="242"/>
      <c r="R20" s="226"/>
      <c r="S20" s="222"/>
      <c r="T20" s="223"/>
      <c r="U20" s="223"/>
      <c r="V20" s="223"/>
      <c r="W20" s="223"/>
      <c r="X20" s="223"/>
      <c r="Y20" s="223"/>
      <c r="Z20" s="224"/>
    </row>
    <row r="21" spans="1:27" s="1" customFormat="1" x14ac:dyDescent="0.25">
      <c r="A21" s="268"/>
      <c r="B21" s="273"/>
      <c r="C21" s="225"/>
      <c r="D21" s="226"/>
      <c r="E21" s="258"/>
      <c r="F21" s="259"/>
      <c r="G21" s="225" t="s">
        <v>218</v>
      </c>
      <c r="H21" s="226"/>
      <c r="I21" s="225"/>
      <c r="J21" s="226"/>
      <c r="K21" s="225"/>
      <c r="L21" s="242"/>
      <c r="M21" s="242"/>
      <c r="N21" s="242"/>
      <c r="O21" s="242"/>
      <c r="P21" s="242"/>
      <c r="Q21" s="242"/>
      <c r="R21" s="226"/>
      <c r="S21" s="222"/>
      <c r="T21" s="223"/>
      <c r="U21" s="223"/>
      <c r="V21" s="223"/>
      <c r="W21" s="223"/>
      <c r="X21" s="223"/>
      <c r="Y21" s="223"/>
      <c r="Z21" s="224"/>
    </row>
    <row r="22" spans="1:27" s="2" customFormat="1" ht="13.25" customHeight="1" x14ac:dyDescent="0.25">
      <c r="A22" s="180"/>
      <c r="B22" s="181"/>
      <c r="C22" s="231"/>
      <c r="D22" s="232"/>
      <c r="E22" s="271"/>
      <c r="F22" s="272"/>
      <c r="G22" s="231"/>
      <c r="H22" s="232"/>
      <c r="I22" s="231"/>
      <c r="J22" s="232"/>
      <c r="K22" s="231"/>
      <c r="L22" s="254"/>
      <c r="M22" s="254"/>
      <c r="N22" s="254"/>
      <c r="O22" s="254"/>
      <c r="P22" s="254"/>
      <c r="Q22" s="254"/>
      <c r="R22" s="232"/>
      <c r="S22" s="180"/>
      <c r="T22" s="181"/>
      <c r="U22" s="181"/>
      <c r="V22" s="181"/>
      <c r="W22" s="181"/>
      <c r="X22" s="181"/>
      <c r="Y22" s="181"/>
      <c r="Z22" s="182"/>
      <c r="AA22" s="1"/>
    </row>
    <row r="23" spans="1:27" s="1" customFormat="1" ht="18.5" x14ac:dyDescent="0.25">
      <c r="A23" s="28">
        <f>S16+1</f>
        <v>43997</v>
      </c>
      <c r="B23" s="29"/>
      <c r="C23" s="26">
        <f>A23+1</f>
        <v>43998</v>
      </c>
      <c r="D23" s="27"/>
      <c r="E23" s="26">
        <f>C23+1</f>
        <v>43999</v>
      </c>
      <c r="F23" s="27"/>
      <c r="G23" s="26">
        <f>E23+1</f>
        <v>44000</v>
      </c>
      <c r="H23" s="27"/>
      <c r="I23" s="26">
        <f>G23+1</f>
        <v>44001</v>
      </c>
      <c r="J23" s="27"/>
      <c r="K23" s="238">
        <f>I23+1</f>
        <v>44002</v>
      </c>
      <c r="L23" s="239"/>
      <c r="M23" s="240"/>
      <c r="N23" s="240"/>
      <c r="O23" s="240"/>
      <c r="P23" s="240"/>
      <c r="Q23" s="240"/>
      <c r="R23" s="241"/>
      <c r="S23" s="176">
        <f>K23+1</f>
        <v>44003</v>
      </c>
      <c r="T23" s="177"/>
      <c r="U23" s="178"/>
      <c r="V23" s="178"/>
      <c r="W23" s="178"/>
      <c r="X23" s="178"/>
      <c r="Y23" s="178"/>
      <c r="Z23" s="179"/>
    </row>
    <row r="24" spans="1:27" s="1" customFormat="1" x14ac:dyDescent="0.25">
      <c r="A24" s="166" t="s">
        <v>30</v>
      </c>
      <c r="B24" s="167"/>
      <c r="C24" s="225" t="s">
        <v>31</v>
      </c>
      <c r="D24" s="226"/>
      <c r="E24" s="225" t="s">
        <v>23</v>
      </c>
      <c r="F24" s="226"/>
      <c r="G24" s="260" t="s">
        <v>222</v>
      </c>
      <c r="H24" s="261"/>
      <c r="I24" s="233"/>
      <c r="J24" s="234"/>
      <c r="K24" s="225" t="s">
        <v>36</v>
      </c>
      <c r="L24" s="242"/>
      <c r="M24" s="242"/>
      <c r="N24" s="242"/>
      <c r="O24" s="242"/>
      <c r="P24" s="242"/>
      <c r="Q24" s="242"/>
      <c r="R24" s="226"/>
      <c r="S24" s="166" t="s">
        <v>223</v>
      </c>
      <c r="T24" s="167"/>
      <c r="U24" s="167"/>
      <c r="V24" s="167"/>
      <c r="W24" s="167"/>
      <c r="X24" s="167"/>
      <c r="Y24" s="167"/>
      <c r="Z24" s="168"/>
    </row>
    <row r="25" spans="1:27" s="1" customFormat="1" x14ac:dyDescent="0.25">
      <c r="A25" s="268" t="s">
        <v>203</v>
      </c>
      <c r="B25" s="214"/>
      <c r="C25" s="225" t="s">
        <v>32</v>
      </c>
      <c r="D25" s="226"/>
      <c r="E25" s="225" t="s">
        <v>33</v>
      </c>
      <c r="F25" s="226"/>
      <c r="G25" s="269" t="s">
        <v>244</v>
      </c>
      <c r="H25" s="270"/>
      <c r="I25" s="225"/>
      <c r="J25" s="226"/>
      <c r="K25" s="225" t="s">
        <v>192</v>
      </c>
      <c r="L25" s="242"/>
      <c r="M25" s="242"/>
      <c r="N25" s="242"/>
      <c r="O25" s="242"/>
      <c r="P25" s="242"/>
      <c r="Q25" s="242"/>
      <c r="R25" s="226"/>
      <c r="S25" s="166" t="s">
        <v>192</v>
      </c>
      <c r="T25" s="167"/>
      <c r="U25" s="167"/>
      <c r="V25" s="167"/>
      <c r="W25" s="167"/>
      <c r="X25" s="167"/>
      <c r="Y25" s="167"/>
      <c r="Z25" s="168"/>
    </row>
    <row r="26" spans="1:27" s="1" customFormat="1" x14ac:dyDescent="0.25">
      <c r="A26" s="166" t="s">
        <v>221</v>
      </c>
      <c r="B26" s="167"/>
      <c r="C26" s="225" t="s">
        <v>30</v>
      </c>
      <c r="D26" s="226"/>
      <c r="E26" s="225" t="s">
        <v>34</v>
      </c>
      <c r="F26" s="226"/>
      <c r="G26" s="225"/>
      <c r="H26" s="226"/>
      <c r="I26" s="225"/>
      <c r="J26" s="226"/>
      <c r="K26" s="243" t="s">
        <v>173</v>
      </c>
      <c r="L26" s="244"/>
      <c r="M26" s="244"/>
      <c r="N26" s="244"/>
      <c r="O26" s="244"/>
      <c r="P26" s="244"/>
      <c r="Q26" s="244"/>
      <c r="R26" s="245"/>
      <c r="S26" s="166" t="s">
        <v>239</v>
      </c>
      <c r="T26" s="167"/>
      <c r="U26" s="167"/>
      <c r="V26" s="167"/>
      <c r="W26" s="167"/>
      <c r="X26" s="167"/>
      <c r="Y26" s="167"/>
      <c r="Z26" s="168"/>
    </row>
    <row r="27" spans="1:27" s="1" customFormat="1" x14ac:dyDescent="0.25">
      <c r="A27" s="222"/>
      <c r="B27" s="223"/>
      <c r="C27" s="225"/>
      <c r="D27" s="226"/>
      <c r="E27" s="225" t="s">
        <v>35</v>
      </c>
      <c r="F27" s="226"/>
      <c r="G27" s="225"/>
      <c r="H27" s="226"/>
      <c r="I27" s="225"/>
      <c r="J27" s="226"/>
      <c r="K27" s="243" t="s">
        <v>148</v>
      </c>
      <c r="L27" s="244"/>
      <c r="M27" s="244"/>
      <c r="N27" s="244"/>
      <c r="O27" s="244"/>
      <c r="P27" s="244"/>
      <c r="Q27" s="244"/>
      <c r="R27" s="245"/>
      <c r="S27" s="166"/>
      <c r="T27" s="167"/>
      <c r="U27" s="167"/>
      <c r="V27" s="167"/>
      <c r="W27" s="167"/>
      <c r="X27" s="167"/>
      <c r="Y27" s="167"/>
      <c r="Z27" s="168"/>
    </row>
    <row r="28" spans="1:27" s="1" customFormat="1" x14ac:dyDescent="0.25">
      <c r="A28" s="45"/>
      <c r="B28" s="46"/>
      <c r="C28" s="76"/>
      <c r="D28" s="77"/>
      <c r="E28" s="225" t="s">
        <v>191</v>
      </c>
      <c r="F28" s="226"/>
      <c r="G28" s="76"/>
      <c r="H28" s="77"/>
      <c r="I28" s="76"/>
      <c r="J28" s="77"/>
      <c r="K28" s="243"/>
      <c r="L28" s="244"/>
      <c r="M28" s="244"/>
      <c r="N28" s="244"/>
      <c r="O28" s="244"/>
      <c r="P28" s="244"/>
      <c r="Q28" s="244"/>
      <c r="R28" s="245"/>
      <c r="S28" s="45"/>
      <c r="T28" s="46"/>
      <c r="U28" s="46"/>
      <c r="V28" s="46"/>
      <c r="W28" s="46"/>
      <c r="X28" s="46"/>
      <c r="Y28" s="46"/>
      <c r="Z28" s="47"/>
    </row>
    <row r="29" spans="1:27" s="1" customFormat="1" x14ac:dyDescent="0.25">
      <c r="A29" s="45"/>
      <c r="B29" s="46"/>
      <c r="C29" s="76"/>
      <c r="D29" s="77"/>
      <c r="E29" s="225" t="s">
        <v>235</v>
      </c>
      <c r="F29" s="226"/>
      <c r="G29" s="76"/>
      <c r="H29" s="77"/>
      <c r="I29" s="76"/>
      <c r="J29" s="77"/>
      <c r="K29" s="258"/>
      <c r="L29" s="262"/>
      <c r="M29" s="262"/>
      <c r="N29" s="262"/>
      <c r="O29" s="262"/>
      <c r="P29" s="262"/>
      <c r="Q29" s="262"/>
      <c r="R29" s="259"/>
      <c r="S29" s="45"/>
      <c r="T29" s="46"/>
      <c r="U29" s="46"/>
      <c r="V29" s="46"/>
      <c r="W29" s="46"/>
      <c r="X29" s="46"/>
      <c r="Y29" s="46"/>
      <c r="Z29" s="47"/>
    </row>
    <row r="30" spans="1:27" s="2" customFormat="1" x14ac:dyDescent="0.25">
      <c r="A30" s="180"/>
      <c r="B30" s="181"/>
      <c r="C30" s="231"/>
      <c r="D30" s="232"/>
      <c r="E30" s="263" t="s">
        <v>202</v>
      </c>
      <c r="F30" s="264"/>
      <c r="G30" s="231"/>
      <c r="H30" s="232"/>
      <c r="I30" s="231"/>
      <c r="J30" s="232"/>
      <c r="K30" s="265"/>
      <c r="L30" s="266"/>
      <c r="M30" s="266"/>
      <c r="N30" s="266"/>
      <c r="O30" s="266"/>
      <c r="P30" s="266"/>
      <c r="Q30" s="266"/>
      <c r="R30" s="267"/>
      <c r="S30" s="180"/>
      <c r="T30" s="181"/>
      <c r="U30" s="181"/>
      <c r="V30" s="181"/>
      <c r="W30" s="181"/>
      <c r="X30" s="181"/>
      <c r="Y30" s="181"/>
      <c r="Z30" s="182"/>
      <c r="AA30" s="1"/>
    </row>
    <row r="31" spans="1:27" s="1" customFormat="1" ht="18.5" x14ac:dyDescent="0.25">
      <c r="A31" s="28">
        <f>S23+1</f>
        <v>44004</v>
      </c>
      <c r="B31" s="29"/>
      <c r="C31" s="26">
        <f>A31+1</f>
        <v>44005</v>
      </c>
      <c r="D31" s="27"/>
      <c r="E31" s="26">
        <f>C31+1</f>
        <v>44006</v>
      </c>
      <c r="F31" s="27"/>
      <c r="G31" s="26">
        <f>E31+1</f>
        <v>44007</v>
      </c>
      <c r="H31" s="27"/>
      <c r="I31" s="26">
        <f>G31+1</f>
        <v>44008</v>
      </c>
      <c r="J31" s="27"/>
      <c r="K31" s="238">
        <f>I31+1</f>
        <v>44009</v>
      </c>
      <c r="L31" s="239"/>
      <c r="M31" s="240"/>
      <c r="N31" s="240"/>
      <c r="O31" s="240"/>
      <c r="P31" s="240"/>
      <c r="Q31" s="240"/>
      <c r="R31" s="241"/>
      <c r="S31" s="176">
        <f>K31+1</f>
        <v>44010</v>
      </c>
      <c r="T31" s="177"/>
      <c r="U31" s="178"/>
      <c r="V31" s="178"/>
      <c r="W31" s="178"/>
      <c r="X31" s="178"/>
      <c r="Y31" s="178"/>
      <c r="Z31" s="179"/>
    </row>
    <row r="32" spans="1:27" s="1" customFormat="1" x14ac:dyDescent="0.25">
      <c r="A32" s="198" t="s">
        <v>113</v>
      </c>
      <c r="B32" s="199"/>
      <c r="C32" s="225" t="s">
        <v>37</v>
      </c>
      <c r="D32" s="226"/>
      <c r="E32" s="225" t="s">
        <v>34</v>
      </c>
      <c r="F32" s="226"/>
      <c r="G32" s="225" t="s">
        <v>225</v>
      </c>
      <c r="H32" s="226"/>
      <c r="I32" s="225" t="s">
        <v>226</v>
      </c>
      <c r="J32" s="226"/>
      <c r="K32" s="225" t="s">
        <v>205</v>
      </c>
      <c r="L32" s="242"/>
      <c r="M32" s="242"/>
      <c r="N32" s="242"/>
      <c r="O32" s="242"/>
      <c r="P32" s="242"/>
      <c r="Q32" s="242"/>
      <c r="R32" s="226"/>
      <c r="S32" s="166" t="s">
        <v>227</v>
      </c>
      <c r="T32" s="167"/>
      <c r="U32" s="167"/>
      <c r="V32" s="167"/>
      <c r="W32" s="167"/>
      <c r="X32" s="167"/>
      <c r="Y32" s="167"/>
      <c r="Z32" s="168"/>
    </row>
    <row r="33" spans="1:27" s="1" customFormat="1" x14ac:dyDescent="0.25">
      <c r="A33" s="198" t="s">
        <v>177</v>
      </c>
      <c r="B33" s="199"/>
      <c r="C33" s="225"/>
      <c r="D33" s="226"/>
      <c r="E33" s="225" t="s">
        <v>204</v>
      </c>
      <c r="F33" s="226"/>
      <c r="G33" s="260" t="s">
        <v>224</v>
      </c>
      <c r="H33" s="261"/>
      <c r="I33" s="258"/>
      <c r="J33" s="259"/>
      <c r="K33" s="258"/>
      <c r="L33" s="262"/>
      <c r="M33" s="262"/>
      <c r="N33" s="262"/>
      <c r="O33" s="262"/>
      <c r="P33" s="262"/>
      <c r="Q33" s="262"/>
      <c r="R33" s="259"/>
      <c r="S33" s="166" t="s">
        <v>205</v>
      </c>
      <c r="T33" s="167"/>
      <c r="U33" s="167"/>
      <c r="V33" s="167"/>
      <c r="W33" s="167"/>
      <c r="X33" s="167"/>
      <c r="Y33" s="167"/>
      <c r="Z33" s="168"/>
    </row>
    <row r="34" spans="1:27" s="1" customFormat="1" x14ac:dyDescent="0.25">
      <c r="A34" s="166" t="s">
        <v>238</v>
      </c>
      <c r="B34" s="167"/>
      <c r="C34" s="225"/>
      <c r="D34" s="226"/>
      <c r="E34" s="225"/>
      <c r="F34" s="226"/>
      <c r="G34" s="255" t="s">
        <v>175</v>
      </c>
      <c r="H34" s="256"/>
      <c r="I34" s="258"/>
      <c r="J34" s="259"/>
      <c r="K34" s="229" t="s">
        <v>175</v>
      </c>
      <c r="L34" s="257"/>
      <c r="M34" s="257"/>
      <c r="N34" s="257"/>
      <c r="O34" s="257"/>
      <c r="P34" s="257"/>
      <c r="Q34" s="257"/>
      <c r="R34" s="230"/>
      <c r="S34" s="166" t="s">
        <v>228</v>
      </c>
      <c r="T34" s="167"/>
      <c r="U34" s="167"/>
      <c r="V34" s="167"/>
      <c r="W34" s="167"/>
      <c r="X34" s="167"/>
      <c r="Y34" s="167"/>
      <c r="Z34" s="168"/>
    </row>
    <row r="35" spans="1:27" s="1" customFormat="1" x14ac:dyDescent="0.25">
      <c r="A35" s="166"/>
      <c r="B35" s="167"/>
      <c r="C35" s="225"/>
      <c r="D35" s="226"/>
      <c r="E35" s="225"/>
      <c r="F35" s="226"/>
      <c r="G35" s="225" t="s">
        <v>240</v>
      </c>
      <c r="H35" s="226"/>
      <c r="I35" s="258"/>
      <c r="J35" s="259"/>
      <c r="K35" s="225"/>
      <c r="L35" s="242"/>
      <c r="M35" s="242"/>
      <c r="N35" s="242"/>
      <c r="O35" s="242"/>
      <c r="P35" s="242"/>
      <c r="Q35" s="242"/>
      <c r="R35" s="226"/>
      <c r="S35" s="222"/>
      <c r="T35" s="223"/>
      <c r="U35" s="223"/>
      <c r="V35" s="223"/>
      <c r="W35" s="223"/>
      <c r="X35" s="223"/>
      <c r="Y35" s="223"/>
      <c r="Z35" s="224"/>
    </row>
    <row r="36" spans="1:27" s="2" customFormat="1" x14ac:dyDescent="0.25">
      <c r="A36" s="246" t="s">
        <v>247</v>
      </c>
      <c r="B36" s="247"/>
      <c r="C36" s="231" t="s">
        <v>247</v>
      </c>
      <c r="D36" s="232"/>
      <c r="E36" s="231"/>
      <c r="F36" s="232"/>
      <c r="G36" s="231"/>
      <c r="H36" s="232"/>
      <c r="I36" s="231"/>
      <c r="J36" s="232"/>
      <c r="K36" s="231"/>
      <c r="L36" s="254"/>
      <c r="M36" s="254"/>
      <c r="N36" s="254"/>
      <c r="O36" s="254"/>
      <c r="P36" s="254"/>
      <c r="Q36" s="254"/>
      <c r="R36" s="232"/>
      <c r="S36" s="180"/>
      <c r="T36" s="181"/>
      <c r="U36" s="181"/>
      <c r="V36" s="181"/>
      <c r="W36" s="181"/>
      <c r="X36" s="181"/>
      <c r="Y36" s="181"/>
      <c r="Z36" s="182"/>
      <c r="AA36" s="1"/>
    </row>
    <row r="37" spans="1:27" s="1" customFormat="1" ht="18.5" x14ac:dyDescent="0.25">
      <c r="A37" s="28">
        <f>S31+1</f>
        <v>44011</v>
      </c>
      <c r="B37" s="29"/>
      <c r="C37" s="26">
        <f>A37+1</f>
        <v>44012</v>
      </c>
      <c r="D37" s="27"/>
      <c r="E37" s="26">
        <f>C37+1</f>
        <v>44013</v>
      </c>
      <c r="F37" s="27"/>
      <c r="G37" s="26">
        <f>E37+1</f>
        <v>44014</v>
      </c>
      <c r="H37" s="27"/>
      <c r="I37" s="26">
        <f>G37+1</f>
        <v>44015</v>
      </c>
      <c r="J37" s="27"/>
      <c r="K37" s="238">
        <f>I37+1</f>
        <v>44016</v>
      </c>
      <c r="L37" s="239"/>
      <c r="M37" s="240"/>
      <c r="N37" s="240"/>
      <c r="O37" s="240"/>
      <c r="P37" s="240"/>
      <c r="Q37" s="240"/>
      <c r="R37" s="241"/>
      <c r="S37" s="176">
        <f>K37+1</f>
        <v>44017</v>
      </c>
      <c r="T37" s="177"/>
      <c r="U37" s="178"/>
      <c r="V37" s="178"/>
      <c r="W37" s="178"/>
      <c r="X37" s="178"/>
      <c r="Y37" s="178"/>
      <c r="Z37" s="179"/>
    </row>
    <row r="38" spans="1:27" s="1" customFormat="1" x14ac:dyDescent="0.25">
      <c r="A38" s="198" t="s">
        <v>106</v>
      </c>
      <c r="B38" s="199"/>
      <c r="C38" s="225" t="s">
        <v>38</v>
      </c>
      <c r="D38" s="226"/>
      <c r="E38" s="225" t="s">
        <v>34</v>
      </c>
      <c r="F38" s="226"/>
      <c r="G38" s="225"/>
      <c r="H38" s="226"/>
      <c r="I38" s="227"/>
      <c r="J38" s="228"/>
      <c r="K38" s="225" t="s">
        <v>193</v>
      </c>
      <c r="L38" s="242"/>
      <c r="M38" s="242"/>
      <c r="N38" s="242"/>
      <c r="O38" s="242"/>
      <c r="P38" s="242"/>
      <c r="Q38" s="242"/>
      <c r="R38" s="226"/>
      <c r="S38" s="248"/>
      <c r="T38" s="249"/>
      <c r="U38" s="249"/>
      <c r="V38" s="249"/>
      <c r="W38" s="249"/>
      <c r="X38" s="249"/>
      <c r="Y38" s="249"/>
      <c r="Z38" s="250"/>
    </row>
    <row r="39" spans="1:27" s="1" customFormat="1" x14ac:dyDescent="0.25">
      <c r="A39" s="198" t="s">
        <v>177</v>
      </c>
      <c r="B39" s="199"/>
      <c r="C39" s="225" t="s">
        <v>107</v>
      </c>
      <c r="D39" s="226"/>
      <c r="E39" s="225" t="s">
        <v>35</v>
      </c>
      <c r="F39" s="226"/>
      <c r="G39" s="225"/>
      <c r="H39" s="226"/>
      <c r="I39" s="229" t="s">
        <v>108</v>
      </c>
      <c r="J39" s="230"/>
      <c r="K39" s="225" t="s">
        <v>39</v>
      </c>
      <c r="L39" s="242"/>
      <c r="M39" s="242"/>
      <c r="N39" s="242"/>
      <c r="O39" s="242"/>
      <c r="P39" s="242"/>
      <c r="Q39" s="242"/>
      <c r="R39" s="226"/>
      <c r="S39" s="166"/>
      <c r="T39" s="167"/>
      <c r="U39" s="167"/>
      <c r="V39" s="167"/>
      <c r="W39" s="167"/>
      <c r="X39" s="167"/>
      <c r="Y39" s="167"/>
      <c r="Z39" s="168"/>
    </row>
    <row r="40" spans="1:27" s="1" customFormat="1" x14ac:dyDescent="0.25">
      <c r="A40" s="166"/>
      <c r="B40" s="167"/>
      <c r="C40" s="225"/>
      <c r="D40" s="226"/>
      <c r="E40" s="225" t="s">
        <v>229</v>
      </c>
      <c r="F40" s="226"/>
      <c r="G40" s="225"/>
      <c r="H40" s="226"/>
      <c r="I40" s="229" t="s">
        <v>214</v>
      </c>
      <c r="J40" s="230"/>
      <c r="K40" s="225" t="s">
        <v>40</v>
      </c>
      <c r="L40" s="242"/>
      <c r="M40" s="242"/>
      <c r="N40" s="242"/>
      <c r="O40" s="242"/>
      <c r="P40" s="242"/>
      <c r="Q40" s="242"/>
      <c r="R40" s="226"/>
      <c r="S40" s="166"/>
      <c r="T40" s="167"/>
      <c r="U40" s="167"/>
      <c r="V40" s="167"/>
      <c r="W40" s="167"/>
      <c r="X40" s="167"/>
      <c r="Y40" s="167"/>
      <c r="Z40" s="168"/>
    </row>
    <row r="41" spans="1:27" s="1" customFormat="1" x14ac:dyDescent="0.25">
      <c r="A41" s="166"/>
      <c r="B41" s="167"/>
      <c r="C41" s="225"/>
      <c r="D41" s="226"/>
      <c r="E41" s="225"/>
      <c r="F41" s="226"/>
      <c r="G41" s="225"/>
      <c r="H41" s="226"/>
      <c r="I41" s="225"/>
      <c r="J41" s="226"/>
      <c r="K41" s="225" t="s">
        <v>193</v>
      </c>
      <c r="L41" s="242"/>
      <c r="M41" s="242"/>
      <c r="N41" s="242"/>
      <c r="O41" s="242"/>
      <c r="P41" s="242"/>
      <c r="Q41" s="242"/>
      <c r="R41" s="226"/>
      <c r="S41" s="166"/>
      <c r="T41" s="167"/>
      <c r="U41" s="167"/>
      <c r="V41" s="167"/>
      <c r="W41" s="167"/>
      <c r="X41" s="167"/>
      <c r="Y41" s="167"/>
      <c r="Z41" s="168"/>
    </row>
    <row r="42" spans="1:27" s="2" customFormat="1" x14ac:dyDescent="0.25">
      <c r="A42" s="180"/>
      <c r="B42" s="181"/>
      <c r="C42" s="231"/>
      <c r="D42" s="232"/>
      <c r="E42" s="231"/>
      <c r="F42" s="232"/>
      <c r="G42" s="231"/>
      <c r="H42" s="232"/>
      <c r="I42" s="231"/>
      <c r="J42" s="232"/>
      <c r="K42" s="251" t="s">
        <v>245</v>
      </c>
      <c r="L42" s="252"/>
      <c r="M42" s="252"/>
      <c r="N42" s="252"/>
      <c r="O42" s="252"/>
      <c r="P42" s="252"/>
      <c r="Q42" s="252"/>
      <c r="R42" s="253"/>
      <c r="S42" s="180"/>
      <c r="T42" s="181"/>
      <c r="U42" s="181"/>
      <c r="V42" s="181"/>
      <c r="W42" s="181"/>
      <c r="X42" s="181"/>
      <c r="Y42" s="181"/>
      <c r="Z42" s="182"/>
      <c r="AA42" s="1"/>
    </row>
    <row r="43" spans="1:27" ht="18.5" x14ac:dyDescent="0.3">
      <c r="A43" s="28">
        <f>S37+1</f>
        <v>44018</v>
      </c>
      <c r="B43" s="29"/>
      <c r="C43" s="26">
        <f>A43+1</f>
        <v>44019</v>
      </c>
      <c r="D43" s="27"/>
      <c r="E43" s="30" t="s">
        <v>0</v>
      </c>
      <c r="F43" s="31"/>
      <c r="G43" s="31"/>
      <c r="H43" s="31"/>
      <c r="I43" s="31"/>
      <c r="J43" s="31"/>
      <c r="K43" s="31"/>
      <c r="L43" s="31"/>
      <c r="M43" s="31"/>
      <c r="N43" s="31"/>
      <c r="O43" s="31"/>
      <c r="P43" s="31"/>
      <c r="Q43" s="31"/>
      <c r="R43" s="31"/>
      <c r="S43" s="31"/>
      <c r="T43" s="31"/>
      <c r="U43" s="31"/>
      <c r="V43" s="31"/>
      <c r="W43" s="31"/>
      <c r="X43" s="31"/>
      <c r="Y43" s="31"/>
      <c r="Z43" s="10"/>
    </row>
    <row r="44" spans="1:27" x14ac:dyDescent="0.25">
      <c r="A44" s="166"/>
      <c r="B44" s="167"/>
      <c r="C44" s="225"/>
      <c r="D44" s="226"/>
      <c r="E44" s="32"/>
      <c r="F44" s="6"/>
      <c r="G44" s="6"/>
      <c r="H44" s="6"/>
      <c r="I44" s="6"/>
      <c r="J44" s="6"/>
      <c r="K44" s="6"/>
      <c r="L44" s="6"/>
      <c r="M44" s="6"/>
      <c r="N44" s="6"/>
      <c r="O44" s="6"/>
      <c r="P44" s="6"/>
      <c r="Q44" s="6"/>
      <c r="R44" s="6"/>
      <c r="S44" s="6"/>
      <c r="T44" s="6"/>
      <c r="U44" s="6"/>
      <c r="V44" s="6"/>
      <c r="W44" s="6"/>
      <c r="X44" s="6"/>
      <c r="Y44" s="6"/>
      <c r="Z44" s="9"/>
    </row>
    <row r="45" spans="1:27" x14ac:dyDescent="0.25">
      <c r="A45" s="166"/>
      <c r="B45" s="167"/>
      <c r="C45" s="225"/>
      <c r="D45" s="226"/>
      <c r="E45" s="32"/>
      <c r="F45" s="6"/>
      <c r="G45" s="6"/>
      <c r="H45" s="6"/>
      <c r="I45" s="6"/>
      <c r="J45" s="6"/>
      <c r="K45" s="6"/>
      <c r="L45" s="6"/>
      <c r="M45" s="6"/>
      <c r="N45" s="6"/>
      <c r="O45" s="6"/>
      <c r="P45" s="6"/>
      <c r="Q45" s="6"/>
      <c r="R45" s="6"/>
      <c r="S45" s="6"/>
      <c r="T45" s="6"/>
      <c r="U45" s="6"/>
      <c r="V45" s="6"/>
      <c r="W45" s="6"/>
      <c r="X45" s="6"/>
      <c r="Y45" s="6"/>
      <c r="Z45" s="8"/>
    </row>
    <row r="46" spans="1:27" x14ac:dyDescent="0.25">
      <c r="A46" s="166"/>
      <c r="B46" s="167"/>
      <c r="C46" s="225"/>
      <c r="D46" s="226"/>
      <c r="E46" s="32"/>
      <c r="F46" s="6"/>
      <c r="G46" s="6"/>
      <c r="H46" s="6"/>
      <c r="I46" s="6"/>
      <c r="J46" s="6"/>
      <c r="K46" s="6"/>
      <c r="L46" s="6"/>
      <c r="M46" s="6"/>
      <c r="N46" s="6"/>
      <c r="O46" s="6"/>
      <c r="P46" s="6"/>
      <c r="Q46" s="6"/>
      <c r="R46" s="6"/>
      <c r="S46" s="6"/>
      <c r="T46" s="6"/>
      <c r="U46" s="6"/>
      <c r="V46" s="6"/>
      <c r="W46" s="6"/>
      <c r="X46" s="6"/>
      <c r="Y46" s="6"/>
      <c r="Z46" s="8"/>
    </row>
    <row r="47" spans="1:27" x14ac:dyDescent="0.25">
      <c r="A47" s="166"/>
      <c r="B47" s="167"/>
      <c r="C47" s="225"/>
      <c r="D47" s="226"/>
      <c r="E47" s="32"/>
      <c r="F47" s="6"/>
      <c r="G47" s="6"/>
      <c r="H47" s="6"/>
      <c r="I47" s="6"/>
      <c r="J47" s="6"/>
      <c r="K47" s="282" t="s">
        <v>9</v>
      </c>
      <c r="L47" s="282"/>
      <c r="M47" s="282"/>
      <c r="N47" s="282"/>
      <c r="O47" s="282"/>
      <c r="P47" s="282"/>
      <c r="Q47" s="282"/>
      <c r="R47" s="282"/>
      <c r="S47" s="282"/>
      <c r="T47" s="282"/>
      <c r="U47" s="282"/>
      <c r="V47" s="282"/>
      <c r="W47" s="282"/>
      <c r="X47" s="282"/>
      <c r="Y47" s="282"/>
      <c r="Z47" s="283"/>
    </row>
    <row r="48" spans="1:27" s="1" customFormat="1" x14ac:dyDescent="0.25">
      <c r="A48" s="180"/>
      <c r="B48" s="181"/>
      <c r="C48" s="231"/>
      <c r="D48" s="232"/>
      <c r="E48" s="33"/>
      <c r="F48" s="34"/>
      <c r="G48" s="34"/>
      <c r="H48" s="34"/>
      <c r="I48" s="34"/>
      <c r="J48" s="34"/>
      <c r="K48" s="280" t="s">
        <v>8</v>
      </c>
      <c r="L48" s="280"/>
      <c r="M48" s="280"/>
      <c r="N48" s="280"/>
      <c r="O48" s="280"/>
      <c r="P48" s="280"/>
      <c r="Q48" s="280"/>
      <c r="R48" s="280"/>
      <c r="S48" s="280"/>
      <c r="T48" s="280"/>
      <c r="U48" s="280"/>
      <c r="V48" s="280"/>
      <c r="W48" s="280"/>
      <c r="X48" s="280"/>
      <c r="Y48" s="280"/>
      <c r="Z48" s="281"/>
    </row>
  </sheetData>
  <mergeCells count="228">
    <mergeCell ref="C21:D21"/>
    <mergeCell ref="A21:B21"/>
    <mergeCell ref="E21:F21"/>
    <mergeCell ref="G21:H21"/>
    <mergeCell ref="K29:R29"/>
    <mergeCell ref="K48:Z48"/>
    <mergeCell ref="K47:Z47"/>
    <mergeCell ref="A1:H7"/>
    <mergeCell ref="A11:B11"/>
    <mergeCell ref="C11:D11"/>
    <mergeCell ref="E11:F11"/>
    <mergeCell ref="G11:H11"/>
    <mergeCell ref="K11:R11"/>
    <mergeCell ref="S11:Z11"/>
    <mergeCell ref="A9:B9"/>
    <mergeCell ref="C9:D9"/>
    <mergeCell ref="E9:F9"/>
    <mergeCell ref="G9:H9"/>
    <mergeCell ref="K9:R9"/>
    <mergeCell ref="K1:Q1"/>
    <mergeCell ref="S1:Y1"/>
    <mergeCell ref="S9:Z9"/>
    <mergeCell ref="I9:J9"/>
    <mergeCell ref="A13:B13"/>
    <mergeCell ref="C13:D13"/>
    <mergeCell ref="E13:F13"/>
    <mergeCell ref="G13:H13"/>
    <mergeCell ref="K13:R13"/>
    <mergeCell ref="S13:Z13"/>
    <mergeCell ref="A12:B12"/>
    <mergeCell ref="C12:D12"/>
    <mergeCell ref="E12:F12"/>
    <mergeCell ref="G12:H12"/>
    <mergeCell ref="K12:R12"/>
    <mergeCell ref="I12:J12"/>
    <mergeCell ref="A18:B18"/>
    <mergeCell ref="C18:D18"/>
    <mergeCell ref="E18:F18"/>
    <mergeCell ref="G18:H18"/>
    <mergeCell ref="K18:R18"/>
    <mergeCell ref="A15:B15"/>
    <mergeCell ref="C15:D15"/>
    <mergeCell ref="E15:F15"/>
    <mergeCell ref="G15:H15"/>
    <mergeCell ref="K15:R15"/>
    <mergeCell ref="A17:B17"/>
    <mergeCell ref="C17:D17"/>
    <mergeCell ref="E17:F17"/>
    <mergeCell ref="G17:H17"/>
    <mergeCell ref="K17:R17"/>
    <mergeCell ref="A20:B20"/>
    <mergeCell ref="C20:D20"/>
    <mergeCell ref="E20:F20"/>
    <mergeCell ref="G20:H20"/>
    <mergeCell ref="K20:R20"/>
    <mergeCell ref="A19:B19"/>
    <mergeCell ref="C19:D19"/>
    <mergeCell ref="E19:F19"/>
    <mergeCell ref="G19:H19"/>
    <mergeCell ref="K19:R19"/>
    <mergeCell ref="A24:B24"/>
    <mergeCell ref="C24:D24"/>
    <mergeCell ref="E24:F24"/>
    <mergeCell ref="G24:H24"/>
    <mergeCell ref="K24:R24"/>
    <mergeCell ref="S24:Z24"/>
    <mergeCell ref="A22:B22"/>
    <mergeCell ref="C22:D22"/>
    <mergeCell ref="E22:F22"/>
    <mergeCell ref="G22:H22"/>
    <mergeCell ref="K22:R22"/>
    <mergeCell ref="S23:T23"/>
    <mergeCell ref="U23:Z23"/>
    <mergeCell ref="M23:R23"/>
    <mergeCell ref="A26:B26"/>
    <mergeCell ref="C26:D26"/>
    <mergeCell ref="E26:F26"/>
    <mergeCell ref="G26:H26"/>
    <mergeCell ref="K26:R26"/>
    <mergeCell ref="S26:Z26"/>
    <mergeCell ref="A25:B25"/>
    <mergeCell ref="C25:D25"/>
    <mergeCell ref="E25:F25"/>
    <mergeCell ref="G25:H25"/>
    <mergeCell ref="K25:R25"/>
    <mergeCell ref="A30:B30"/>
    <mergeCell ref="C30:D30"/>
    <mergeCell ref="E30:F30"/>
    <mergeCell ref="G30:H30"/>
    <mergeCell ref="K30:R30"/>
    <mergeCell ref="S30:Z30"/>
    <mergeCell ref="A27:B27"/>
    <mergeCell ref="C27:D27"/>
    <mergeCell ref="E27:F27"/>
    <mergeCell ref="G27:H27"/>
    <mergeCell ref="K27:R27"/>
    <mergeCell ref="I27:J27"/>
    <mergeCell ref="I30:J30"/>
    <mergeCell ref="K28:R28"/>
    <mergeCell ref="E28:F28"/>
    <mergeCell ref="E29:F29"/>
    <mergeCell ref="A33:B33"/>
    <mergeCell ref="C33:D33"/>
    <mergeCell ref="E33:F33"/>
    <mergeCell ref="G33:H33"/>
    <mergeCell ref="K33:R33"/>
    <mergeCell ref="S33:Z33"/>
    <mergeCell ref="A32:B32"/>
    <mergeCell ref="C32:D32"/>
    <mergeCell ref="E32:F32"/>
    <mergeCell ref="G32:H32"/>
    <mergeCell ref="K32:R32"/>
    <mergeCell ref="I32:J32"/>
    <mergeCell ref="I33:J33"/>
    <mergeCell ref="C36:D36"/>
    <mergeCell ref="E36:F36"/>
    <mergeCell ref="G36:H36"/>
    <mergeCell ref="K36:R36"/>
    <mergeCell ref="K35:R35"/>
    <mergeCell ref="S35:Z35"/>
    <mergeCell ref="A34:B34"/>
    <mergeCell ref="C34:D34"/>
    <mergeCell ref="E34:F34"/>
    <mergeCell ref="G34:H34"/>
    <mergeCell ref="K34:R34"/>
    <mergeCell ref="I34:J34"/>
    <mergeCell ref="I35:J35"/>
    <mergeCell ref="I36:J36"/>
    <mergeCell ref="A42:B42"/>
    <mergeCell ref="C42:D42"/>
    <mergeCell ref="A38:B38"/>
    <mergeCell ref="C38:D38"/>
    <mergeCell ref="E38:F38"/>
    <mergeCell ref="G38:H38"/>
    <mergeCell ref="K38:R38"/>
    <mergeCell ref="S38:Z38"/>
    <mergeCell ref="C40:D40"/>
    <mergeCell ref="E40:F40"/>
    <mergeCell ref="G40:H40"/>
    <mergeCell ref="K40:R40"/>
    <mergeCell ref="S40:Z40"/>
    <mergeCell ref="A39:B39"/>
    <mergeCell ref="C39:D39"/>
    <mergeCell ref="E39:F39"/>
    <mergeCell ref="G39:H39"/>
    <mergeCell ref="K39:R39"/>
    <mergeCell ref="E42:F42"/>
    <mergeCell ref="G42:H42"/>
    <mergeCell ref="K42:R42"/>
    <mergeCell ref="S42:Z42"/>
    <mergeCell ref="A41:B41"/>
    <mergeCell ref="C41:D41"/>
    <mergeCell ref="A46:B46"/>
    <mergeCell ref="C46:D46"/>
    <mergeCell ref="A47:B47"/>
    <mergeCell ref="C47:D47"/>
    <mergeCell ref="A48:B48"/>
    <mergeCell ref="C48:D48"/>
    <mergeCell ref="A44:B44"/>
    <mergeCell ref="C44:D44"/>
    <mergeCell ref="A45:B45"/>
    <mergeCell ref="C45:D45"/>
    <mergeCell ref="E41:F41"/>
    <mergeCell ref="G41:H41"/>
    <mergeCell ref="K41:R41"/>
    <mergeCell ref="S39:Z39"/>
    <mergeCell ref="A40:B40"/>
    <mergeCell ref="S41:Z41"/>
    <mergeCell ref="A14:B14"/>
    <mergeCell ref="C14:D14"/>
    <mergeCell ref="E14:F14"/>
    <mergeCell ref="G14:H14"/>
    <mergeCell ref="K14:R14"/>
    <mergeCell ref="S37:T37"/>
    <mergeCell ref="U37:Z37"/>
    <mergeCell ref="K31:L31"/>
    <mergeCell ref="M31:R31"/>
    <mergeCell ref="K37:L37"/>
    <mergeCell ref="M37:R37"/>
    <mergeCell ref="S36:Z36"/>
    <mergeCell ref="S34:Z34"/>
    <mergeCell ref="A35:B35"/>
    <mergeCell ref="C35:D35"/>
    <mergeCell ref="E35:F35"/>
    <mergeCell ref="G35:H35"/>
    <mergeCell ref="A36:B36"/>
    <mergeCell ref="K10:L10"/>
    <mergeCell ref="M10:R10"/>
    <mergeCell ref="K16:L16"/>
    <mergeCell ref="M16:R16"/>
    <mergeCell ref="K23:L23"/>
    <mergeCell ref="S12:Z12"/>
    <mergeCell ref="S32:Z32"/>
    <mergeCell ref="S27:Z27"/>
    <mergeCell ref="S25:Z25"/>
    <mergeCell ref="S22:Z22"/>
    <mergeCell ref="S19:Z19"/>
    <mergeCell ref="S17:Z17"/>
    <mergeCell ref="S10:T10"/>
    <mergeCell ref="U10:Z10"/>
    <mergeCell ref="S16:T16"/>
    <mergeCell ref="U16:Z16"/>
    <mergeCell ref="S21:Z21"/>
    <mergeCell ref="K21:R21"/>
    <mergeCell ref="I11:J11"/>
    <mergeCell ref="S14:Z14"/>
    <mergeCell ref="S31:T31"/>
    <mergeCell ref="U31:Z31"/>
    <mergeCell ref="I38:J38"/>
    <mergeCell ref="I39:J39"/>
    <mergeCell ref="I40:J40"/>
    <mergeCell ref="I41:J41"/>
    <mergeCell ref="I42:J42"/>
    <mergeCell ref="I15:J15"/>
    <mergeCell ref="I17:J17"/>
    <mergeCell ref="I18:J18"/>
    <mergeCell ref="I19:J19"/>
    <mergeCell ref="I20:J20"/>
    <mergeCell ref="I22:J22"/>
    <mergeCell ref="I24:J24"/>
    <mergeCell ref="I25:J25"/>
    <mergeCell ref="I26:J26"/>
    <mergeCell ref="S15:Z15"/>
    <mergeCell ref="S18:Z18"/>
    <mergeCell ref="S20:Z20"/>
    <mergeCell ref="I13:J13"/>
    <mergeCell ref="I14:J14"/>
    <mergeCell ref="I21:J21"/>
  </mergeCells>
  <phoneticPr fontId="1" type="noConversion"/>
  <conditionalFormatting sqref="A10 C10 E10 G10 K10 S10 A16 C16 E16 G16 K16 S16 A23 C23 E23 G23 K23 S23 A31 C31 E31 G31 K31 S31 A37 C37 E37 G37 K37 S37 A43 C43">
    <cfRule type="expression" dxfId="315" priority="65">
      <formula>MONTH(A10)&lt;&gt;MONTH($A$1)</formula>
    </cfRule>
    <cfRule type="expression" dxfId="314" priority="66">
      <formula>OR(WEEKDAY(A10,1)=1,WEEKDAY(A10,1)=7)</formula>
    </cfRule>
  </conditionalFormatting>
  <conditionalFormatting sqref="I10 I16 I23 I31 I37">
    <cfRule type="expression" dxfId="313" priority="1">
      <formula>MONTH(I10)&lt;&gt;MONTH($A$1)</formula>
    </cfRule>
    <cfRule type="expression" dxfId="312" priority="2">
      <formula>OR(WEEKDAY(I10,1)=1,WEEKDAY(I10,1)=7)</formula>
    </cfRule>
  </conditionalFormatting>
  <hyperlinks>
    <hyperlink ref="K48" r:id="rId1" xr:uid="{00000000-0004-0000-0100-000000000000}"/>
    <hyperlink ref="K47:Z47" r:id="rId2" display="Calendar Templates by Vertex42" xr:uid="{00000000-0004-0000-0100-000001000000}"/>
    <hyperlink ref="K48:Z48" r:id="rId3" display="https://www.vertex42.com/calendars/" xr:uid="{00000000-0004-0000-0100-000002000000}"/>
  </hyperlinks>
  <printOptions horizontalCentered="1"/>
  <pageMargins left="0.5" right="0.5" top="0.25" bottom="0.25" header="0.25" footer="0.25"/>
  <pageSetup paperSize="9" scale="89" orientation="landscape"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725C2-449E-479F-A6F2-6EA2CA04E755}">
  <sheetPr>
    <pageSetUpPr fitToPage="1"/>
  </sheetPr>
  <dimension ref="A1:AA45"/>
  <sheetViews>
    <sheetView topLeftCell="A7" workbookViewId="0">
      <selection activeCell="I26" sqref="I26:J26"/>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45352</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45348</v>
      </c>
      <c r="B9" s="164"/>
      <c r="C9" s="164">
        <f>C10</f>
        <v>45349</v>
      </c>
      <c r="D9" s="164"/>
      <c r="E9" s="164">
        <f>E10</f>
        <v>45350</v>
      </c>
      <c r="F9" s="164"/>
      <c r="G9" s="164">
        <f>G10</f>
        <v>45351</v>
      </c>
      <c r="H9" s="164"/>
      <c r="I9" s="164">
        <f>I10</f>
        <v>45352</v>
      </c>
      <c r="J9" s="164"/>
      <c r="K9" s="164">
        <f>K10</f>
        <v>45353</v>
      </c>
      <c r="L9" s="164"/>
      <c r="M9" s="164"/>
      <c r="N9" s="164"/>
      <c r="O9" s="164"/>
      <c r="P9" s="164"/>
      <c r="Q9" s="164"/>
      <c r="R9" s="164"/>
      <c r="S9" s="164">
        <f>S10</f>
        <v>45354</v>
      </c>
      <c r="T9" s="164"/>
      <c r="U9" s="164"/>
      <c r="V9" s="164"/>
      <c r="W9" s="164"/>
      <c r="X9" s="164"/>
      <c r="Y9" s="164"/>
      <c r="Z9" s="165"/>
    </row>
    <row r="10" spans="1:27" s="1" customFormat="1" ht="18.5" x14ac:dyDescent="0.25">
      <c r="A10" s="95">
        <f>$A$1-(WEEKDAY($A$1,1)-(start_day-1))-IF((WEEKDAY($A$1,1)-(start_day-1))&lt;=0,7,0)+1</f>
        <v>45348</v>
      </c>
      <c r="B10" s="29"/>
      <c r="C10" s="48">
        <f>A10+1</f>
        <v>45349</v>
      </c>
      <c r="D10" s="49"/>
      <c r="E10" s="48">
        <f>C10+1</f>
        <v>45350</v>
      </c>
      <c r="F10" s="49"/>
      <c r="G10" s="48">
        <f>E10+1</f>
        <v>45351</v>
      </c>
      <c r="H10" s="49"/>
      <c r="I10" s="48">
        <f>G10+1</f>
        <v>45352</v>
      </c>
      <c r="J10" s="49"/>
      <c r="K10" s="172">
        <f>I10+1</f>
        <v>45353</v>
      </c>
      <c r="L10" s="173"/>
      <c r="M10" s="174"/>
      <c r="N10" s="174"/>
      <c r="O10" s="174"/>
      <c r="P10" s="174"/>
      <c r="Q10" s="174"/>
      <c r="R10" s="175"/>
      <c r="S10" s="176">
        <f>K10+1</f>
        <v>45354</v>
      </c>
      <c r="T10" s="177"/>
      <c r="U10" s="178"/>
      <c r="V10" s="178"/>
      <c r="W10" s="178"/>
      <c r="X10" s="178"/>
      <c r="Y10" s="178"/>
      <c r="Z10" s="349"/>
    </row>
    <row r="11" spans="1:27" s="1" customFormat="1" x14ac:dyDescent="0.25">
      <c r="A11" s="337" t="s">
        <v>1002</v>
      </c>
      <c r="B11" s="167"/>
      <c r="C11" s="169" t="s">
        <v>1002</v>
      </c>
      <c r="D11" s="170"/>
      <c r="E11" s="169" t="s">
        <v>1002</v>
      </c>
      <c r="F11" s="170"/>
      <c r="G11" s="169" t="s">
        <v>1002</v>
      </c>
      <c r="H11" s="170"/>
      <c r="I11" s="334" t="s">
        <v>1535</v>
      </c>
      <c r="J11" s="335"/>
      <c r="K11" s="334" t="s">
        <v>1535</v>
      </c>
      <c r="L11" s="336"/>
      <c r="M11" s="336"/>
      <c r="N11" s="336"/>
      <c r="O11" s="336"/>
      <c r="P11" s="336"/>
      <c r="Q11" s="336"/>
      <c r="R11" s="335"/>
      <c r="S11" s="334" t="s">
        <v>1535</v>
      </c>
      <c r="T11" s="336"/>
      <c r="U11" s="336"/>
      <c r="V11" s="336"/>
      <c r="W11" s="336"/>
      <c r="X11" s="336"/>
      <c r="Y11" s="336"/>
      <c r="Z11" s="416"/>
    </row>
    <row r="12" spans="1:27" s="1" customFormat="1" x14ac:dyDescent="0.25">
      <c r="A12" s="337"/>
      <c r="B12" s="167"/>
      <c r="C12" s="169"/>
      <c r="D12" s="170"/>
      <c r="E12" s="169"/>
      <c r="F12" s="170"/>
      <c r="G12" s="169"/>
      <c r="H12" s="170"/>
      <c r="I12" s="169" t="s">
        <v>1002</v>
      </c>
      <c r="J12" s="170"/>
      <c r="K12" s="169" t="s">
        <v>1002</v>
      </c>
      <c r="L12" s="171"/>
      <c r="M12" s="171"/>
      <c r="N12" s="171"/>
      <c r="O12" s="171"/>
      <c r="P12" s="171"/>
      <c r="Q12" s="171"/>
      <c r="R12" s="170"/>
      <c r="S12" s="166" t="s">
        <v>1002</v>
      </c>
      <c r="T12" s="167"/>
      <c r="U12" s="167"/>
      <c r="V12" s="167"/>
      <c r="W12" s="167"/>
      <c r="X12" s="167"/>
      <c r="Y12" s="167"/>
      <c r="Z12" s="34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45355</v>
      </c>
      <c r="B16" s="29"/>
      <c r="C16" s="48">
        <f>A16+1</f>
        <v>45356</v>
      </c>
      <c r="D16" s="49"/>
      <c r="E16" s="48">
        <f>C16+1</f>
        <v>45357</v>
      </c>
      <c r="F16" s="49"/>
      <c r="G16" s="48">
        <f>E16+1</f>
        <v>45358</v>
      </c>
      <c r="H16" s="49"/>
      <c r="I16" s="48">
        <f>G16+1</f>
        <v>45359</v>
      </c>
      <c r="J16" s="49"/>
      <c r="K16" s="172">
        <f>I16+1</f>
        <v>45360</v>
      </c>
      <c r="L16" s="173"/>
      <c r="M16" s="174"/>
      <c r="N16" s="174"/>
      <c r="O16" s="174"/>
      <c r="P16" s="174"/>
      <c r="Q16" s="174"/>
      <c r="R16" s="175"/>
      <c r="S16" s="176">
        <f>K16+1</f>
        <v>45361</v>
      </c>
      <c r="T16" s="177"/>
      <c r="U16" s="178"/>
      <c r="V16" s="178"/>
      <c r="W16" s="178"/>
      <c r="X16" s="178"/>
      <c r="Y16" s="178"/>
      <c r="Z16" s="349"/>
    </row>
    <row r="17" spans="1:27" s="1" customFormat="1" x14ac:dyDescent="0.25">
      <c r="A17" s="350"/>
      <c r="B17" s="199"/>
      <c r="C17" s="169"/>
      <c r="D17" s="170"/>
      <c r="E17" s="196" t="s">
        <v>1423</v>
      </c>
      <c r="F17" s="197"/>
      <c r="G17" s="452"/>
      <c r="H17" s="453"/>
      <c r="I17" s="441" t="s">
        <v>1370</v>
      </c>
      <c r="J17" s="443"/>
      <c r="K17" s="441" t="s">
        <v>1370</v>
      </c>
      <c r="L17" s="442"/>
      <c r="M17" s="442"/>
      <c r="N17" s="442"/>
      <c r="O17" s="442"/>
      <c r="P17" s="442"/>
      <c r="Q17" s="442"/>
      <c r="R17" s="443"/>
      <c r="S17" s="441" t="s">
        <v>1370</v>
      </c>
      <c r="T17" s="442"/>
      <c r="U17" s="442"/>
      <c r="V17" s="442"/>
      <c r="W17" s="442"/>
      <c r="X17" s="442"/>
      <c r="Y17" s="442"/>
      <c r="Z17" s="444"/>
    </row>
    <row r="18" spans="1:27" s="1" customFormat="1" x14ac:dyDescent="0.25">
      <c r="A18" s="337"/>
      <c r="B18" s="167"/>
      <c r="C18" s="169"/>
      <c r="D18" s="170"/>
      <c r="E18" s="169" t="s">
        <v>1251</v>
      </c>
      <c r="F18" s="170"/>
      <c r="G18" s="169"/>
      <c r="H18" s="170"/>
      <c r="I18" s="169"/>
      <c r="J18" s="170"/>
      <c r="K18" s="441" t="s">
        <v>1557</v>
      </c>
      <c r="L18" s="442"/>
      <c r="M18" s="442"/>
      <c r="N18" s="442"/>
      <c r="O18" s="442"/>
      <c r="P18" s="442"/>
      <c r="Q18" s="442"/>
      <c r="R18" s="443"/>
      <c r="S18" s="441" t="s">
        <v>1557</v>
      </c>
      <c r="T18" s="442"/>
      <c r="U18" s="442"/>
      <c r="V18" s="442"/>
      <c r="W18" s="442"/>
      <c r="X18" s="442"/>
      <c r="Y18" s="442"/>
      <c r="Z18" s="443"/>
    </row>
    <row r="19" spans="1:27" s="1" customFormat="1" x14ac:dyDescent="0.25">
      <c r="A19" s="337"/>
      <c r="B19" s="167"/>
      <c r="C19" s="169"/>
      <c r="D19" s="170"/>
      <c r="E19" s="371" t="s">
        <v>1600</v>
      </c>
      <c r="F19" s="373"/>
      <c r="G19" s="169"/>
      <c r="H19" s="170"/>
      <c r="I19" s="169"/>
      <c r="J19" s="170"/>
      <c r="K19" s="371" t="s">
        <v>1601</v>
      </c>
      <c r="L19" s="372"/>
      <c r="M19" s="372"/>
      <c r="N19" s="372"/>
      <c r="O19" s="372"/>
      <c r="P19" s="372"/>
      <c r="Q19" s="372"/>
      <c r="R19" s="373"/>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45362</v>
      </c>
      <c r="B22" s="29"/>
      <c r="C22" s="48">
        <f>A22+1</f>
        <v>45363</v>
      </c>
      <c r="D22" s="49"/>
      <c r="E22" s="48">
        <f>C22+1</f>
        <v>45364</v>
      </c>
      <c r="F22" s="49"/>
      <c r="G22" s="48">
        <f>E22+1</f>
        <v>45365</v>
      </c>
      <c r="H22" s="49"/>
      <c r="I22" s="48">
        <f>G22+1</f>
        <v>45366</v>
      </c>
      <c r="J22" s="49"/>
      <c r="K22" s="172">
        <f>I22+1</f>
        <v>45367</v>
      </c>
      <c r="L22" s="173"/>
      <c r="M22" s="174"/>
      <c r="N22" s="174"/>
      <c r="O22" s="174"/>
      <c r="P22" s="174"/>
      <c r="Q22" s="174"/>
      <c r="R22" s="175"/>
      <c r="S22" s="176">
        <f>K22+1</f>
        <v>45368</v>
      </c>
      <c r="T22" s="177"/>
      <c r="U22" s="178"/>
      <c r="V22" s="178"/>
      <c r="W22" s="178"/>
      <c r="X22" s="178"/>
      <c r="Y22" s="178"/>
      <c r="Z22" s="349"/>
    </row>
    <row r="23" spans="1:27" s="1" customFormat="1" x14ac:dyDescent="0.25">
      <c r="A23" s="353" t="s">
        <v>1517</v>
      </c>
      <c r="B23" s="249"/>
      <c r="C23" s="169" t="s">
        <v>1528</v>
      </c>
      <c r="D23" s="170"/>
      <c r="E23" s="371" t="s">
        <v>1599</v>
      </c>
      <c r="F23" s="373"/>
      <c r="G23" s="196" t="s">
        <v>1424</v>
      </c>
      <c r="H23" s="197"/>
      <c r="I23" s="169" t="s">
        <v>1528</v>
      </c>
      <c r="J23" s="170"/>
      <c r="K23" s="196" t="s">
        <v>874</v>
      </c>
      <c r="L23" s="200"/>
      <c r="M23" s="200"/>
      <c r="N23" s="200"/>
      <c r="O23" s="200"/>
      <c r="P23" s="200"/>
      <c r="Q23" s="200"/>
      <c r="R23" s="197"/>
      <c r="S23" s="441" t="s">
        <v>1371</v>
      </c>
      <c r="T23" s="442"/>
      <c r="U23" s="442"/>
      <c r="V23" s="442"/>
      <c r="W23" s="442"/>
      <c r="X23" s="442"/>
      <c r="Y23" s="442"/>
      <c r="Z23" s="443"/>
    </row>
    <row r="24" spans="1:27" s="1" customFormat="1" x14ac:dyDescent="0.25">
      <c r="A24" s="337"/>
      <c r="B24" s="167"/>
      <c r="C24" s="169"/>
      <c r="D24" s="170"/>
      <c r="E24" s="169"/>
      <c r="F24" s="170"/>
      <c r="G24" s="169" t="s">
        <v>1529</v>
      </c>
      <c r="H24" s="170"/>
      <c r="I24" s="479" t="s">
        <v>1593</v>
      </c>
      <c r="J24" s="480"/>
      <c r="K24" s="479" t="s">
        <v>1593</v>
      </c>
      <c r="L24" s="513"/>
      <c r="M24" s="513"/>
      <c r="N24" s="513"/>
      <c r="O24" s="513"/>
      <c r="P24" s="513"/>
      <c r="Q24" s="513"/>
      <c r="R24" s="480"/>
      <c r="S24" s="166" t="s">
        <v>398</v>
      </c>
      <c r="T24" s="167"/>
      <c r="U24" s="167"/>
      <c r="V24" s="167"/>
      <c r="W24" s="167"/>
      <c r="X24" s="167"/>
      <c r="Y24" s="167"/>
      <c r="Z24" s="348"/>
    </row>
    <row r="25" spans="1:27" s="1" customFormat="1" x14ac:dyDescent="0.25">
      <c r="A25" s="337"/>
      <c r="B25" s="167"/>
      <c r="C25" s="169"/>
      <c r="D25" s="170"/>
      <c r="E25" s="169"/>
      <c r="F25" s="170"/>
      <c r="G25" s="169" t="s">
        <v>1606</v>
      </c>
      <c r="H25" s="170"/>
      <c r="I25" s="169" t="s">
        <v>1639</v>
      </c>
      <c r="J25" s="170"/>
      <c r="K25" s="371" t="s">
        <v>1602</v>
      </c>
      <c r="L25" s="372"/>
      <c r="M25" s="372"/>
      <c r="N25" s="372"/>
      <c r="O25" s="372"/>
      <c r="P25" s="372"/>
      <c r="Q25" s="372"/>
      <c r="R25" s="373"/>
      <c r="S25" s="479" t="s">
        <v>1593</v>
      </c>
      <c r="T25" s="513"/>
      <c r="U25" s="513"/>
      <c r="V25" s="513"/>
      <c r="W25" s="513"/>
      <c r="X25" s="513"/>
      <c r="Y25" s="513"/>
      <c r="Z25" s="557"/>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45369</v>
      </c>
      <c r="B28" s="29"/>
      <c r="C28" s="48">
        <f>A28+1</f>
        <v>45370</v>
      </c>
      <c r="D28" s="49"/>
      <c r="E28" s="48">
        <f>C28+1</f>
        <v>45371</v>
      </c>
      <c r="F28" s="49"/>
      <c r="G28" s="48">
        <f>E28+1</f>
        <v>45372</v>
      </c>
      <c r="H28" s="49"/>
      <c r="I28" s="48">
        <f>G28+1</f>
        <v>45373</v>
      </c>
      <c r="J28" s="49"/>
      <c r="K28" s="172">
        <f>I28+1</f>
        <v>45374</v>
      </c>
      <c r="L28" s="173"/>
      <c r="M28" s="174"/>
      <c r="N28" s="174"/>
      <c r="O28" s="174"/>
      <c r="P28" s="174"/>
      <c r="Q28" s="174"/>
      <c r="R28" s="175"/>
      <c r="S28" s="176">
        <f>K28+1</f>
        <v>45375</v>
      </c>
      <c r="T28" s="177"/>
      <c r="U28" s="178"/>
      <c r="V28" s="178"/>
      <c r="W28" s="178"/>
      <c r="X28" s="178"/>
      <c r="Y28" s="178"/>
      <c r="Z28" s="349"/>
    </row>
    <row r="29" spans="1:27" s="1" customFormat="1" x14ac:dyDescent="0.25">
      <c r="A29" s="558" t="s">
        <v>1371</v>
      </c>
      <c r="B29" s="442"/>
      <c r="C29" s="441" t="s">
        <v>1371</v>
      </c>
      <c r="D29" s="443"/>
      <c r="E29" s="441" t="s">
        <v>1371</v>
      </c>
      <c r="F29" s="443"/>
      <c r="G29" s="441" t="s">
        <v>1371</v>
      </c>
      <c r="H29" s="443"/>
      <c r="I29" s="441" t="s">
        <v>1371</v>
      </c>
      <c r="J29" s="443"/>
      <c r="K29" s="441" t="s">
        <v>1371</v>
      </c>
      <c r="L29" s="442"/>
      <c r="M29" s="442"/>
      <c r="N29" s="442"/>
      <c r="O29" s="442"/>
      <c r="P29" s="442"/>
      <c r="Q29" s="442"/>
      <c r="R29" s="443"/>
      <c r="S29" s="166" t="s">
        <v>1579</v>
      </c>
      <c r="T29" s="167"/>
      <c r="U29" s="167"/>
      <c r="V29" s="167"/>
      <c r="W29" s="167"/>
      <c r="X29" s="167"/>
      <c r="Y29" s="167"/>
      <c r="Z29" s="348"/>
    </row>
    <row r="30" spans="1:27" s="1" customFormat="1" x14ac:dyDescent="0.25">
      <c r="A30" s="350" t="s">
        <v>1425</v>
      </c>
      <c r="B30" s="199"/>
      <c r="C30" s="169" t="s">
        <v>1396</v>
      </c>
      <c r="D30" s="170"/>
      <c r="E30" s="169" t="s">
        <v>1530</v>
      </c>
      <c r="F30" s="170"/>
      <c r="G30" s="169"/>
      <c r="H30" s="170"/>
      <c r="I30" s="479" t="s">
        <v>1596</v>
      </c>
      <c r="J30" s="480"/>
      <c r="K30" s="479" t="s">
        <v>991</v>
      </c>
      <c r="L30" s="513"/>
      <c r="M30" s="513"/>
      <c r="N30" s="513"/>
      <c r="O30" s="513"/>
      <c r="P30" s="513"/>
      <c r="Q30" s="513"/>
      <c r="R30" s="480"/>
      <c r="S30" s="166"/>
      <c r="T30" s="167"/>
      <c r="U30" s="167"/>
      <c r="V30" s="167"/>
      <c r="W30" s="167"/>
      <c r="X30" s="167"/>
      <c r="Y30" s="167"/>
      <c r="Z30" s="348"/>
    </row>
    <row r="31" spans="1:27" s="1" customFormat="1" x14ac:dyDescent="0.25">
      <c r="A31" s="337"/>
      <c r="B31" s="167"/>
      <c r="C31" s="452"/>
      <c r="D31" s="453"/>
      <c r="E31" s="186"/>
      <c r="F31" s="188"/>
      <c r="G31" s="169"/>
      <c r="H31" s="170"/>
      <c r="I31" s="169"/>
      <c r="J31" s="170"/>
      <c r="K31" s="196" t="s">
        <v>1624</v>
      </c>
      <c r="L31" s="200"/>
      <c r="M31" s="200"/>
      <c r="N31" s="200"/>
      <c r="O31" s="200"/>
      <c r="P31" s="200"/>
      <c r="Q31" s="200"/>
      <c r="R31" s="197"/>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45376</v>
      </c>
      <c r="B34" s="29"/>
      <c r="C34" s="48">
        <f>A34+1</f>
        <v>45377</v>
      </c>
      <c r="D34" s="49"/>
      <c r="E34" s="48">
        <f>C34+1</f>
        <v>45378</v>
      </c>
      <c r="F34" s="49"/>
      <c r="G34" s="48">
        <f>E34+1</f>
        <v>45379</v>
      </c>
      <c r="H34" s="49"/>
      <c r="I34" s="48">
        <f>G34+1</f>
        <v>45380</v>
      </c>
      <c r="J34" s="49"/>
      <c r="K34" s="172">
        <f>I34+1</f>
        <v>45381</v>
      </c>
      <c r="L34" s="173"/>
      <c r="M34" s="174"/>
      <c r="N34" s="174"/>
      <c r="O34" s="174"/>
      <c r="P34" s="174"/>
      <c r="Q34" s="174"/>
      <c r="R34" s="175"/>
      <c r="S34" s="176">
        <f>K34+1</f>
        <v>45382</v>
      </c>
      <c r="T34" s="177"/>
      <c r="U34" s="178"/>
      <c r="V34" s="178"/>
      <c r="W34" s="178"/>
      <c r="X34" s="178"/>
      <c r="Y34" s="178"/>
      <c r="Z34" s="349"/>
    </row>
    <row r="35" spans="1:27" s="1" customFormat="1" x14ac:dyDescent="0.25">
      <c r="A35" s="508"/>
      <c r="B35" s="506"/>
      <c r="C35" s="502"/>
      <c r="D35" s="503"/>
      <c r="E35" s="502"/>
      <c r="F35" s="503"/>
      <c r="G35" s="502"/>
      <c r="H35" s="503"/>
      <c r="I35" s="496"/>
      <c r="J35" s="497"/>
      <c r="K35" s="334" t="s">
        <v>1536</v>
      </c>
      <c r="L35" s="336"/>
      <c r="M35" s="336"/>
      <c r="N35" s="336"/>
      <c r="O35" s="336"/>
      <c r="P35" s="336"/>
      <c r="Q35" s="336"/>
      <c r="R35" s="335"/>
      <c r="S35" s="505"/>
      <c r="T35" s="506"/>
      <c r="U35" s="506"/>
      <c r="V35" s="506"/>
      <c r="W35" s="506"/>
      <c r="X35" s="506"/>
      <c r="Y35" s="506"/>
      <c r="Z35" s="507"/>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45383</v>
      </c>
      <c r="B40" s="29"/>
      <c r="C40" s="48">
        <f>A40+1</f>
        <v>45384</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conditionalFormatting sqref="A10 C10 E10 G10 K10 S10 A16 C16 E16 G16 K16 S16 A22 C22 E22 G22 K22 S22 A28 C28 E28 G28 K28 S28 A34 C34 E34 G34 K34 S34 A40 C40">
    <cfRule type="expression" dxfId="135" priority="3">
      <formula>MONTH(A10)&lt;&gt;MONTH($A$1)</formula>
    </cfRule>
    <cfRule type="expression" dxfId="134" priority="4">
      <formula>OR(WEEKDAY(A10,1)=1,WEEKDAY(A10,1)=7)</formula>
    </cfRule>
  </conditionalFormatting>
  <conditionalFormatting sqref="I10 I16 I22 I28 I34">
    <cfRule type="expression" dxfId="133" priority="1">
      <formula>MONTH(I10)&lt;&gt;MONTH($A$1)</formula>
    </cfRule>
    <cfRule type="expression" dxfId="132" priority="2">
      <formula>OR(WEEKDAY(I10,1)=1,WEEKDAY(I10,1)=7)</formula>
    </cfRule>
  </conditionalFormatting>
  <hyperlinks>
    <hyperlink ref="K45" r:id="rId1" xr:uid="{187D4721-8E74-4F02-B579-CCBBD9A9DBF3}"/>
    <hyperlink ref="K44:Z44" r:id="rId2" display="Calendar Templates by Vertex42" xr:uid="{8C5E7394-E96D-4E20-900D-8BC3DB278B8C}"/>
    <hyperlink ref="K45:Z45" r:id="rId3" display="https://www.vertex42.com/calendars/" xr:uid="{3C45E5A5-E7A0-464B-A177-E735B27ED936}"/>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FFABB-5B9D-4463-97F5-78491EDD051C}">
  <sheetPr>
    <pageSetUpPr fitToPage="1"/>
  </sheetPr>
  <dimension ref="A1:AA45"/>
  <sheetViews>
    <sheetView topLeftCell="A12" workbookViewId="0">
      <selection activeCell="A43" sqref="A43:B43"/>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45383</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45383</v>
      </c>
      <c r="B9" s="164"/>
      <c r="C9" s="164">
        <f>C10</f>
        <v>45384</v>
      </c>
      <c r="D9" s="164"/>
      <c r="E9" s="164">
        <f>E10</f>
        <v>45385</v>
      </c>
      <c r="F9" s="164"/>
      <c r="G9" s="164">
        <f>G10</f>
        <v>45386</v>
      </c>
      <c r="H9" s="164"/>
      <c r="I9" s="164">
        <f>I10</f>
        <v>45387</v>
      </c>
      <c r="J9" s="164"/>
      <c r="K9" s="164">
        <f>K10</f>
        <v>45388</v>
      </c>
      <c r="L9" s="164"/>
      <c r="M9" s="164"/>
      <c r="N9" s="164"/>
      <c r="O9" s="164"/>
      <c r="P9" s="164"/>
      <c r="Q9" s="164"/>
      <c r="R9" s="164"/>
      <c r="S9" s="164">
        <f>S10</f>
        <v>45389</v>
      </c>
      <c r="T9" s="164"/>
      <c r="U9" s="164"/>
      <c r="V9" s="164"/>
      <c r="W9" s="164"/>
      <c r="X9" s="164"/>
      <c r="Y9" s="164"/>
      <c r="Z9" s="165"/>
    </row>
    <row r="10" spans="1:27" s="1" customFormat="1" ht="18.5" x14ac:dyDescent="0.25">
      <c r="A10" s="95">
        <f>$A$1-(WEEKDAY($A$1,1)-(start_day-1))-IF((WEEKDAY($A$1,1)-(start_day-1))&lt;=0,7,0)+1</f>
        <v>45383</v>
      </c>
      <c r="B10" s="29"/>
      <c r="C10" s="48">
        <f>A10+1</f>
        <v>45384</v>
      </c>
      <c r="D10" s="49"/>
      <c r="E10" s="48">
        <f>C10+1</f>
        <v>45385</v>
      </c>
      <c r="F10" s="49"/>
      <c r="G10" s="48">
        <f>E10+1</f>
        <v>45386</v>
      </c>
      <c r="H10" s="49"/>
      <c r="I10" s="48">
        <f>G10+1</f>
        <v>45387</v>
      </c>
      <c r="J10" s="49"/>
      <c r="K10" s="172">
        <f>I10+1</f>
        <v>45388</v>
      </c>
      <c r="L10" s="173"/>
      <c r="M10" s="174"/>
      <c r="N10" s="174"/>
      <c r="O10" s="174"/>
      <c r="P10" s="174"/>
      <c r="Q10" s="174"/>
      <c r="R10" s="175"/>
      <c r="S10" s="176">
        <f>K10+1</f>
        <v>45389</v>
      </c>
      <c r="T10" s="177"/>
      <c r="U10" s="178"/>
      <c r="V10" s="178"/>
      <c r="W10" s="178"/>
      <c r="X10" s="178"/>
      <c r="Y10" s="178"/>
      <c r="Z10" s="349"/>
    </row>
    <row r="11" spans="1:27" s="1" customFormat="1" x14ac:dyDescent="0.25">
      <c r="A11" s="350" t="s">
        <v>1651</v>
      </c>
      <c r="B11" s="199"/>
      <c r="C11" s="169"/>
      <c r="D11" s="170"/>
      <c r="E11" s="196" t="s">
        <v>552</v>
      </c>
      <c r="F11" s="197"/>
      <c r="G11" s="196" t="s">
        <v>1426</v>
      </c>
      <c r="H11" s="197"/>
      <c r="I11" s="169"/>
      <c r="J11" s="170"/>
      <c r="K11" s="441" t="s">
        <v>1373</v>
      </c>
      <c r="L11" s="442"/>
      <c r="M11" s="442"/>
      <c r="N11" s="442"/>
      <c r="O11" s="442"/>
      <c r="P11" s="442"/>
      <c r="Q11" s="442"/>
      <c r="R11" s="443"/>
      <c r="S11" s="166"/>
      <c r="T11" s="167"/>
      <c r="U11" s="167"/>
      <c r="V11" s="167"/>
      <c r="W11" s="167"/>
      <c r="X11" s="167"/>
      <c r="Y11" s="167"/>
      <c r="Z11" s="348"/>
    </row>
    <row r="12" spans="1:27" s="1" customFormat="1" x14ac:dyDescent="0.25">
      <c r="A12" s="337"/>
      <c r="B12" s="167"/>
      <c r="C12" s="169"/>
      <c r="D12" s="170"/>
      <c r="E12" s="196"/>
      <c r="F12" s="197"/>
      <c r="G12" s="169"/>
      <c r="H12" s="170"/>
      <c r="I12" s="169"/>
      <c r="J12" s="170"/>
      <c r="K12" s="196" t="s">
        <v>331</v>
      </c>
      <c r="L12" s="200"/>
      <c r="M12" s="200"/>
      <c r="N12" s="200"/>
      <c r="O12" s="200"/>
      <c r="P12" s="200"/>
      <c r="Q12" s="200"/>
      <c r="R12" s="197"/>
      <c r="S12" s="166"/>
      <c r="T12" s="167"/>
      <c r="U12" s="167"/>
      <c r="V12" s="167"/>
      <c r="W12" s="167"/>
      <c r="X12" s="167"/>
      <c r="Y12" s="167"/>
      <c r="Z12" s="348"/>
    </row>
    <row r="13" spans="1:27" s="1" customFormat="1" x14ac:dyDescent="0.25">
      <c r="A13" s="337"/>
      <c r="B13" s="167"/>
      <c r="C13" s="169"/>
      <c r="D13" s="170"/>
      <c r="E13" s="169"/>
      <c r="F13" s="170"/>
      <c r="G13" s="169"/>
      <c r="H13" s="170"/>
      <c r="I13" s="169"/>
      <c r="J13" s="170"/>
      <c r="K13" s="169" t="s">
        <v>928</v>
      </c>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45390</v>
      </c>
      <c r="B16" s="29"/>
      <c r="C16" s="48">
        <f>A16+1</f>
        <v>45391</v>
      </c>
      <c r="D16" s="49"/>
      <c r="E16" s="48">
        <f>C16+1</f>
        <v>45392</v>
      </c>
      <c r="F16" s="49"/>
      <c r="G16" s="48">
        <f>E16+1</f>
        <v>45393</v>
      </c>
      <c r="H16" s="49"/>
      <c r="I16" s="48">
        <f>G16+1</f>
        <v>45394</v>
      </c>
      <c r="J16" s="49"/>
      <c r="K16" s="172">
        <f>I16+1</f>
        <v>45395</v>
      </c>
      <c r="L16" s="173"/>
      <c r="M16" s="174"/>
      <c r="N16" s="174"/>
      <c r="O16" s="174"/>
      <c r="P16" s="174"/>
      <c r="Q16" s="174"/>
      <c r="R16" s="175"/>
      <c r="S16" s="176">
        <f>K16+1</f>
        <v>45396</v>
      </c>
      <c r="T16" s="177"/>
      <c r="U16" s="178"/>
      <c r="V16" s="178"/>
      <c r="W16" s="178"/>
      <c r="X16" s="178"/>
      <c r="Y16" s="178"/>
      <c r="Z16" s="349"/>
    </row>
    <row r="17" spans="1:27" s="1" customFormat="1" x14ac:dyDescent="0.25">
      <c r="A17" s="350" t="s">
        <v>1427</v>
      </c>
      <c r="B17" s="199"/>
      <c r="C17" s="196"/>
      <c r="D17" s="197"/>
      <c r="E17" s="204" t="s">
        <v>1471</v>
      </c>
      <c r="F17" s="205"/>
      <c r="G17" s="452"/>
      <c r="H17" s="453"/>
      <c r="I17" s="196"/>
      <c r="J17" s="197"/>
      <c r="K17" s="196" t="s">
        <v>1650</v>
      </c>
      <c r="L17" s="200"/>
      <c r="M17" s="200"/>
      <c r="N17" s="200"/>
      <c r="O17" s="200"/>
      <c r="P17" s="200"/>
      <c r="Q17" s="200"/>
      <c r="R17" s="197"/>
      <c r="S17" s="479" t="s">
        <v>251</v>
      </c>
      <c r="T17" s="513"/>
      <c r="U17" s="513"/>
      <c r="V17" s="513"/>
      <c r="W17" s="513"/>
      <c r="X17" s="513"/>
      <c r="Y17" s="513"/>
      <c r="Z17" s="557"/>
    </row>
    <row r="18" spans="1:27" s="1" customFormat="1" x14ac:dyDescent="0.25">
      <c r="A18" s="350" t="s">
        <v>1636</v>
      </c>
      <c r="B18" s="199"/>
      <c r="C18" s="169"/>
      <c r="D18" s="170"/>
      <c r="E18" s="196" t="s">
        <v>1558</v>
      </c>
      <c r="F18" s="197"/>
      <c r="G18" s="169"/>
      <c r="H18" s="170"/>
      <c r="I18" s="169"/>
      <c r="J18" s="170"/>
      <c r="K18" s="390"/>
      <c r="L18" s="396"/>
      <c r="M18" s="396"/>
      <c r="N18" s="396"/>
      <c r="O18" s="396"/>
      <c r="P18" s="396"/>
      <c r="Q18" s="396"/>
      <c r="R18" s="391"/>
      <c r="S18" s="248"/>
      <c r="T18" s="249"/>
      <c r="U18" s="249"/>
      <c r="V18" s="249"/>
      <c r="W18" s="249"/>
      <c r="X18" s="249"/>
      <c r="Y18" s="249"/>
      <c r="Z18" s="378"/>
    </row>
    <row r="19" spans="1:27" s="1" customFormat="1" x14ac:dyDescent="0.25">
      <c r="A19" s="350" t="s">
        <v>1645</v>
      </c>
      <c r="B19" s="199"/>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45397</v>
      </c>
      <c r="B22" s="29"/>
      <c r="C22" s="48">
        <f>A22+1</f>
        <v>45398</v>
      </c>
      <c r="D22" s="49"/>
      <c r="E22" s="48">
        <f>C22+1</f>
        <v>45399</v>
      </c>
      <c r="F22" s="49"/>
      <c r="G22" s="48">
        <f>E22+1</f>
        <v>45400</v>
      </c>
      <c r="H22" s="49"/>
      <c r="I22" s="48">
        <f>G22+1</f>
        <v>45401</v>
      </c>
      <c r="J22" s="49"/>
      <c r="K22" s="172">
        <f>I22+1</f>
        <v>45402</v>
      </c>
      <c r="L22" s="173"/>
      <c r="M22" s="174"/>
      <c r="N22" s="174"/>
      <c r="O22" s="174"/>
      <c r="P22" s="174"/>
      <c r="Q22" s="174"/>
      <c r="R22" s="175"/>
      <c r="S22" s="176">
        <f>K22+1</f>
        <v>45403</v>
      </c>
      <c r="T22" s="177"/>
      <c r="U22" s="178"/>
      <c r="V22" s="178"/>
      <c r="W22" s="178"/>
      <c r="X22" s="178"/>
      <c r="Y22" s="178"/>
      <c r="Z22" s="349"/>
    </row>
    <row r="23" spans="1:27" s="1" customFormat="1" x14ac:dyDescent="0.25">
      <c r="A23" s="374"/>
      <c r="B23" s="194"/>
      <c r="C23" s="196" t="s">
        <v>1429</v>
      </c>
      <c r="D23" s="197"/>
      <c r="E23" s="196" t="s">
        <v>1559</v>
      </c>
      <c r="F23" s="197"/>
      <c r="G23" s="169" t="s">
        <v>1607</v>
      </c>
      <c r="H23" s="170"/>
      <c r="I23" s="196" t="s">
        <v>1428</v>
      </c>
      <c r="J23" s="197"/>
      <c r="K23" s="441" t="s">
        <v>1374</v>
      </c>
      <c r="L23" s="442"/>
      <c r="M23" s="442"/>
      <c r="N23" s="442"/>
      <c r="O23" s="442"/>
      <c r="P23" s="442"/>
      <c r="Q23" s="442"/>
      <c r="R23" s="443"/>
      <c r="S23" s="441" t="s">
        <v>1374</v>
      </c>
      <c r="T23" s="442"/>
      <c r="U23" s="442"/>
      <c r="V23" s="442"/>
      <c r="W23" s="442"/>
      <c r="X23" s="442"/>
      <c r="Y23" s="442"/>
      <c r="Z23" s="444"/>
    </row>
    <row r="24" spans="1:27" s="1" customFormat="1" x14ac:dyDescent="0.25">
      <c r="A24" s="337"/>
      <c r="B24" s="167"/>
      <c r="C24" s="204" t="s">
        <v>1497</v>
      </c>
      <c r="D24" s="205"/>
      <c r="E24" s="196" t="s">
        <v>1635</v>
      </c>
      <c r="F24" s="197"/>
      <c r="G24" s="371" t="s">
        <v>1625</v>
      </c>
      <c r="H24" s="373"/>
      <c r="I24" s="371" t="s">
        <v>1625</v>
      </c>
      <c r="J24" s="373"/>
      <c r="K24" s="196" t="s">
        <v>1592</v>
      </c>
      <c r="L24" s="200"/>
      <c r="M24" s="200"/>
      <c r="N24" s="200"/>
      <c r="O24" s="200"/>
      <c r="P24" s="200"/>
      <c r="Q24" s="200"/>
      <c r="R24" s="197"/>
      <c r="S24" s="198" t="s">
        <v>336</v>
      </c>
      <c r="T24" s="199"/>
      <c r="U24" s="199"/>
      <c r="V24" s="199"/>
      <c r="W24" s="199"/>
      <c r="X24" s="199"/>
      <c r="Y24" s="199"/>
      <c r="Z24" s="383"/>
    </row>
    <row r="25" spans="1:27" s="1" customFormat="1" x14ac:dyDescent="0.25">
      <c r="A25" s="337"/>
      <c r="B25" s="167"/>
      <c r="C25" s="371" t="s">
        <v>1625</v>
      </c>
      <c r="D25" s="373"/>
      <c r="E25" s="169" t="s">
        <v>23</v>
      </c>
      <c r="F25" s="170"/>
      <c r="G25" s="371" t="s">
        <v>1649</v>
      </c>
      <c r="H25" s="373"/>
      <c r="I25" s="371" t="s">
        <v>1648</v>
      </c>
      <c r="J25" s="373"/>
      <c r="K25" s="169" t="s">
        <v>1608</v>
      </c>
      <c r="L25" s="171"/>
      <c r="M25" s="171"/>
      <c r="N25" s="171"/>
      <c r="O25" s="171"/>
      <c r="P25" s="171"/>
      <c r="Q25" s="171"/>
      <c r="R25" s="170"/>
      <c r="S25" s="166"/>
      <c r="T25" s="167"/>
      <c r="U25" s="167"/>
      <c r="V25" s="167"/>
      <c r="W25" s="167"/>
      <c r="X25" s="167"/>
      <c r="Y25" s="167"/>
      <c r="Z25" s="348"/>
    </row>
    <row r="26" spans="1:27" s="1" customFormat="1" x14ac:dyDescent="0.25">
      <c r="A26" s="337"/>
      <c r="B26" s="167"/>
      <c r="C26" s="371" t="s">
        <v>1640</v>
      </c>
      <c r="D26" s="373"/>
      <c r="E26" s="196"/>
      <c r="F26" s="197"/>
      <c r="G26" s="169"/>
      <c r="H26" s="170"/>
      <c r="I26" s="169"/>
      <c r="J26" s="170"/>
      <c r="K26" s="371" t="s">
        <v>1625</v>
      </c>
      <c r="L26" s="372"/>
      <c r="M26" s="372"/>
      <c r="N26" s="372"/>
      <c r="O26" s="372"/>
      <c r="P26" s="372"/>
      <c r="Q26" s="372"/>
      <c r="R26" s="373"/>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304" t="s">
        <v>1641</v>
      </c>
      <c r="L27" s="562"/>
      <c r="M27" s="562"/>
      <c r="N27" s="562"/>
      <c r="O27" s="562"/>
      <c r="P27" s="562"/>
      <c r="Q27" s="562"/>
      <c r="R27" s="563"/>
      <c r="S27" s="180"/>
      <c r="T27" s="181"/>
      <c r="U27" s="181"/>
      <c r="V27" s="181"/>
      <c r="W27" s="181"/>
      <c r="X27" s="181"/>
      <c r="Y27" s="181"/>
      <c r="Z27" s="346"/>
      <c r="AA27" s="1"/>
    </row>
    <row r="28" spans="1:27" s="1" customFormat="1" ht="18.5" x14ac:dyDescent="0.25">
      <c r="A28" s="95">
        <f>S22+1</f>
        <v>45404</v>
      </c>
      <c r="B28" s="29"/>
      <c r="C28" s="48">
        <f>A28+1</f>
        <v>45405</v>
      </c>
      <c r="D28" s="49"/>
      <c r="E28" s="48">
        <f>C28+1</f>
        <v>45406</v>
      </c>
      <c r="F28" s="49"/>
      <c r="G28" s="48">
        <f>E28+1</f>
        <v>45407</v>
      </c>
      <c r="H28" s="49"/>
      <c r="I28" s="48">
        <f>G28+1</f>
        <v>45408</v>
      </c>
      <c r="J28" s="49"/>
      <c r="K28" s="172">
        <f>I28+1</f>
        <v>45409</v>
      </c>
      <c r="L28" s="173"/>
      <c r="M28" s="174"/>
      <c r="N28" s="174"/>
      <c r="O28" s="174"/>
      <c r="P28" s="174"/>
      <c r="Q28" s="174"/>
      <c r="R28" s="175"/>
      <c r="S28" s="176">
        <f>K28+1</f>
        <v>45410</v>
      </c>
      <c r="T28" s="177"/>
      <c r="U28" s="178"/>
      <c r="V28" s="178"/>
      <c r="W28" s="178"/>
      <c r="X28" s="178"/>
      <c r="Y28" s="178"/>
      <c r="Z28" s="349"/>
    </row>
    <row r="29" spans="1:27" s="1" customFormat="1" x14ac:dyDescent="0.25">
      <c r="A29" s="450"/>
      <c r="B29" s="451"/>
      <c r="C29" s="169"/>
      <c r="D29" s="170"/>
      <c r="E29" s="196" t="s">
        <v>1560</v>
      </c>
      <c r="F29" s="197"/>
      <c r="G29" s="169" t="s">
        <v>1472</v>
      </c>
      <c r="H29" s="170"/>
      <c r="I29" s="169" t="s">
        <v>67</v>
      </c>
      <c r="J29" s="170"/>
      <c r="K29" s="196" t="s">
        <v>1431</v>
      </c>
      <c r="L29" s="200"/>
      <c r="M29" s="200"/>
      <c r="N29" s="200"/>
      <c r="O29" s="200"/>
      <c r="P29" s="200"/>
      <c r="Q29" s="200"/>
      <c r="R29" s="197"/>
      <c r="S29" s="198" t="s">
        <v>1644</v>
      </c>
      <c r="T29" s="199"/>
      <c r="U29" s="199"/>
      <c r="V29" s="199"/>
      <c r="W29" s="199"/>
      <c r="X29" s="199"/>
      <c r="Y29" s="199"/>
      <c r="Z29" s="383"/>
    </row>
    <row r="30" spans="1:27" s="1" customFormat="1" x14ac:dyDescent="0.25">
      <c r="A30" s="337"/>
      <c r="B30" s="167"/>
      <c r="C30" s="169"/>
      <c r="D30" s="170"/>
      <c r="E30" s="186"/>
      <c r="F30" s="188"/>
      <c r="G30" s="169" t="s">
        <v>1473</v>
      </c>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371" t="s">
        <v>1603</v>
      </c>
      <c r="H31" s="373"/>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45411</v>
      </c>
      <c r="B34" s="29"/>
      <c r="C34" s="48">
        <f>A34+1</f>
        <v>45412</v>
      </c>
      <c r="D34" s="49"/>
      <c r="E34" s="48">
        <f>C34+1</f>
        <v>45413</v>
      </c>
      <c r="F34" s="49"/>
      <c r="G34" s="48">
        <f>E34+1</f>
        <v>45414</v>
      </c>
      <c r="H34" s="49"/>
      <c r="I34" s="48">
        <f>G34+1</f>
        <v>45415</v>
      </c>
      <c r="J34" s="49"/>
      <c r="K34" s="172">
        <f>I34+1</f>
        <v>45416</v>
      </c>
      <c r="L34" s="173"/>
      <c r="M34" s="174"/>
      <c r="N34" s="174"/>
      <c r="O34" s="174"/>
      <c r="P34" s="174"/>
      <c r="Q34" s="174"/>
      <c r="R34" s="175"/>
      <c r="S34" s="176">
        <f>K34+1</f>
        <v>45417</v>
      </c>
      <c r="T34" s="177"/>
      <c r="U34" s="178"/>
      <c r="V34" s="178"/>
      <c r="W34" s="178"/>
      <c r="X34" s="178"/>
      <c r="Y34" s="178"/>
      <c r="Z34" s="349"/>
    </row>
    <row r="35" spans="1:27" s="1" customFormat="1" x14ac:dyDescent="0.25">
      <c r="A35" s="350" t="s">
        <v>1432</v>
      </c>
      <c r="B35" s="199"/>
      <c r="C35" s="502"/>
      <c r="D35" s="503"/>
      <c r="E35" s="329" t="s">
        <v>341</v>
      </c>
      <c r="F35" s="331"/>
      <c r="G35" s="502"/>
      <c r="H35" s="503"/>
      <c r="I35" s="196" t="s">
        <v>1430</v>
      </c>
      <c r="J35" s="197"/>
      <c r="K35" s="441" t="s">
        <v>1372</v>
      </c>
      <c r="L35" s="442"/>
      <c r="M35" s="442"/>
      <c r="N35" s="442"/>
      <c r="O35" s="442"/>
      <c r="P35" s="442"/>
      <c r="Q35" s="442"/>
      <c r="R35" s="443"/>
      <c r="S35" s="441" t="s">
        <v>1537</v>
      </c>
      <c r="T35" s="442"/>
      <c r="U35" s="442"/>
      <c r="V35" s="442"/>
      <c r="W35" s="442"/>
      <c r="X35" s="442"/>
      <c r="Y35" s="442"/>
      <c r="Z35" s="444"/>
    </row>
    <row r="36" spans="1:27" s="1" customFormat="1" x14ac:dyDescent="0.25">
      <c r="A36" s="559" t="s">
        <v>1634</v>
      </c>
      <c r="B36" s="528"/>
      <c r="C36" s="169"/>
      <c r="D36" s="170"/>
      <c r="E36" s="371" t="s">
        <v>1653</v>
      </c>
      <c r="F36" s="373"/>
      <c r="G36" s="169"/>
      <c r="H36" s="170"/>
      <c r="I36" s="169"/>
      <c r="J36" s="170"/>
      <c r="K36" s="441" t="s">
        <v>1537</v>
      </c>
      <c r="L36" s="442"/>
      <c r="M36" s="442"/>
      <c r="N36" s="442"/>
      <c r="O36" s="442"/>
      <c r="P36" s="442"/>
      <c r="Q36" s="442"/>
      <c r="R36" s="443"/>
      <c r="S36" s="166"/>
      <c r="T36" s="167"/>
      <c r="U36" s="167"/>
      <c r="V36" s="167"/>
      <c r="W36" s="167"/>
      <c r="X36" s="167"/>
      <c r="Y36" s="167"/>
      <c r="Z36" s="348"/>
    </row>
    <row r="37" spans="1:27" s="1" customFormat="1" x14ac:dyDescent="0.25">
      <c r="A37" s="560"/>
      <c r="B37" s="561"/>
      <c r="C37" s="169"/>
      <c r="D37" s="170"/>
      <c r="E37" s="169"/>
      <c r="F37" s="170"/>
      <c r="G37" s="169"/>
      <c r="H37" s="170"/>
      <c r="I37" s="169"/>
      <c r="J37" s="170"/>
      <c r="K37" s="196" t="s">
        <v>927</v>
      </c>
      <c r="L37" s="200"/>
      <c r="M37" s="200"/>
      <c r="N37" s="200"/>
      <c r="O37" s="200"/>
      <c r="P37" s="200"/>
      <c r="Q37" s="200"/>
      <c r="R37" s="197"/>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96" t="s">
        <v>1561</v>
      </c>
      <c r="L38" s="200"/>
      <c r="M38" s="200"/>
      <c r="N38" s="200"/>
      <c r="O38" s="200"/>
      <c r="P38" s="200"/>
      <c r="Q38" s="200"/>
      <c r="R38" s="197"/>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t="s">
        <v>1609</v>
      </c>
      <c r="L39" s="185"/>
      <c r="M39" s="185"/>
      <c r="N39" s="185"/>
      <c r="O39" s="185"/>
      <c r="P39" s="185"/>
      <c r="Q39" s="185"/>
      <c r="R39" s="184"/>
      <c r="S39" s="180"/>
      <c r="T39" s="181"/>
      <c r="U39" s="181"/>
      <c r="V39" s="181"/>
      <c r="W39" s="181"/>
      <c r="X39" s="181"/>
      <c r="Y39" s="181"/>
      <c r="Z39" s="346"/>
      <c r="AA39" s="1"/>
    </row>
    <row r="40" spans="1:27" ht="18.5" x14ac:dyDescent="0.3">
      <c r="A40" s="95">
        <f>S34+1</f>
        <v>45418</v>
      </c>
      <c r="B40" s="29"/>
      <c r="C40" s="48">
        <f>A40+1</f>
        <v>45419</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1433</v>
      </c>
      <c r="B41" s="199"/>
      <c r="C41" s="204" t="s">
        <v>294</v>
      </c>
      <c r="D41" s="205"/>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37" t="s">
        <v>1658</v>
      </c>
      <c r="B42" s="167"/>
      <c r="C42" s="496" t="s">
        <v>1498</v>
      </c>
      <c r="D42" s="497"/>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50" t="s">
        <v>1322</v>
      </c>
      <c r="B43" s="199"/>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phoneticPr fontId="1" type="noConversion"/>
  <conditionalFormatting sqref="A10 C10 E10 G10 K10 S10 A16 C16 E16 G16 K16 S16 A22 C22 E22 G22 K22 S22 A28 C28 E28 G28 K28 S28 A34 C34 E34 G34 K34 S34 A40 C40">
    <cfRule type="expression" dxfId="131" priority="3">
      <formula>MONTH(A10)&lt;&gt;MONTH($A$1)</formula>
    </cfRule>
    <cfRule type="expression" dxfId="130" priority="4">
      <formula>OR(WEEKDAY(A10,1)=1,WEEKDAY(A10,1)=7)</formula>
    </cfRule>
  </conditionalFormatting>
  <conditionalFormatting sqref="I10 I16 I22 I28 I34">
    <cfRule type="expression" dxfId="129" priority="1">
      <formula>MONTH(I10)&lt;&gt;MONTH($A$1)</formula>
    </cfRule>
    <cfRule type="expression" dxfId="128" priority="2">
      <formula>OR(WEEKDAY(I10,1)=1,WEEKDAY(I10,1)=7)</formula>
    </cfRule>
  </conditionalFormatting>
  <hyperlinks>
    <hyperlink ref="K45" r:id="rId1" xr:uid="{CB06A001-358F-4900-A172-61CEB839A2FD}"/>
    <hyperlink ref="K44:Z44" r:id="rId2" display="Calendar Templates by Vertex42" xr:uid="{A8374D0E-CBCE-437E-8A28-1283911E6419}"/>
    <hyperlink ref="K45:Z45" r:id="rId3" display="https://www.vertex42.com/calendars/" xr:uid="{CDA7861C-B1BC-489A-98AD-E28B768D9CD6}"/>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D043F-52B1-4E73-827A-C29F4354BD4A}">
  <sheetPr>
    <pageSetUpPr fitToPage="1"/>
  </sheetPr>
  <dimension ref="A1:AA48"/>
  <sheetViews>
    <sheetView topLeftCell="A11" workbookViewId="0">
      <selection activeCell="E32" sqref="E32:F32"/>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45413</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45411</v>
      </c>
      <c r="B9" s="164"/>
      <c r="C9" s="164">
        <f>C10</f>
        <v>45412</v>
      </c>
      <c r="D9" s="164"/>
      <c r="E9" s="164">
        <f>E10</f>
        <v>45413</v>
      </c>
      <c r="F9" s="164"/>
      <c r="G9" s="164">
        <f>G10</f>
        <v>45414</v>
      </c>
      <c r="H9" s="164"/>
      <c r="I9" s="164">
        <f>I10</f>
        <v>45415</v>
      </c>
      <c r="J9" s="164"/>
      <c r="K9" s="164">
        <f>K10</f>
        <v>45416</v>
      </c>
      <c r="L9" s="164"/>
      <c r="M9" s="164"/>
      <c r="N9" s="164"/>
      <c r="O9" s="164"/>
      <c r="P9" s="164"/>
      <c r="Q9" s="164"/>
      <c r="R9" s="164"/>
      <c r="S9" s="164">
        <f>S10</f>
        <v>45417</v>
      </c>
      <c r="T9" s="164"/>
      <c r="U9" s="164"/>
      <c r="V9" s="164"/>
      <c r="W9" s="164"/>
      <c r="X9" s="164"/>
      <c r="Y9" s="164"/>
      <c r="Z9" s="165"/>
    </row>
    <row r="10" spans="1:27" s="1" customFormat="1" ht="18.5" x14ac:dyDescent="0.25">
      <c r="A10" s="95">
        <f>$A$1-(WEEKDAY($A$1,1)-(start_day-1))-IF((WEEKDAY($A$1,1)-(start_day-1))&lt;=0,7,0)+1</f>
        <v>45411</v>
      </c>
      <c r="B10" s="29"/>
      <c r="C10" s="48">
        <f>A10+1</f>
        <v>45412</v>
      </c>
      <c r="D10" s="49"/>
      <c r="E10" s="48">
        <f>C10+1</f>
        <v>45413</v>
      </c>
      <c r="F10" s="49"/>
      <c r="G10" s="48">
        <f>E10+1</f>
        <v>45414</v>
      </c>
      <c r="H10" s="49"/>
      <c r="I10" s="48">
        <f>G10+1</f>
        <v>45415</v>
      </c>
      <c r="J10" s="49"/>
      <c r="K10" s="172">
        <f>I10+1</f>
        <v>45416</v>
      </c>
      <c r="L10" s="173"/>
      <c r="M10" s="174"/>
      <c r="N10" s="174"/>
      <c r="O10" s="174"/>
      <c r="P10" s="174"/>
      <c r="Q10" s="174"/>
      <c r="R10" s="175"/>
      <c r="S10" s="176">
        <f>K10+1</f>
        <v>45417</v>
      </c>
      <c r="T10" s="177"/>
      <c r="U10" s="178"/>
      <c r="V10" s="178"/>
      <c r="W10" s="178"/>
      <c r="X10" s="178"/>
      <c r="Y10" s="178"/>
      <c r="Z10" s="349"/>
    </row>
    <row r="11" spans="1:27" s="1" customFormat="1" x14ac:dyDescent="0.25">
      <c r="A11" s="350" t="s">
        <v>1432</v>
      </c>
      <c r="B11" s="199"/>
      <c r="C11" s="169"/>
      <c r="D11" s="170"/>
      <c r="E11" s="329" t="s">
        <v>341</v>
      </c>
      <c r="F11" s="331"/>
      <c r="G11" s="196"/>
      <c r="H11" s="197"/>
      <c r="I11" s="196" t="s">
        <v>1430</v>
      </c>
      <c r="J11" s="197"/>
      <c r="K11" s="441" t="s">
        <v>1372</v>
      </c>
      <c r="L11" s="442"/>
      <c r="M11" s="442"/>
      <c r="N11" s="442"/>
      <c r="O11" s="442"/>
      <c r="P11" s="442"/>
      <c r="Q11" s="442"/>
      <c r="R11" s="443"/>
      <c r="S11" s="441" t="s">
        <v>1537</v>
      </c>
      <c r="T11" s="442"/>
      <c r="U11" s="442"/>
      <c r="V11" s="442"/>
      <c r="W11" s="442"/>
      <c r="X11" s="442"/>
      <c r="Y11" s="442"/>
      <c r="Z11" s="444"/>
    </row>
    <row r="12" spans="1:27" s="1" customFormat="1" x14ac:dyDescent="0.25">
      <c r="A12" s="337"/>
      <c r="B12" s="167"/>
      <c r="C12" s="169"/>
      <c r="D12" s="170"/>
      <c r="E12" s="371" t="s">
        <v>1654</v>
      </c>
      <c r="F12" s="373"/>
      <c r="G12" s="169"/>
      <c r="H12" s="170"/>
      <c r="I12" s="169"/>
      <c r="J12" s="170"/>
      <c r="K12" s="441" t="s">
        <v>1537</v>
      </c>
      <c r="L12" s="442"/>
      <c r="M12" s="442"/>
      <c r="N12" s="442"/>
      <c r="O12" s="442"/>
      <c r="P12" s="442"/>
      <c r="Q12" s="442"/>
      <c r="R12" s="443"/>
      <c r="S12" s="166"/>
      <c r="T12" s="167"/>
      <c r="U12" s="167"/>
      <c r="V12" s="167"/>
      <c r="W12" s="167"/>
      <c r="X12" s="167"/>
      <c r="Y12" s="167"/>
      <c r="Z12" s="348"/>
    </row>
    <row r="13" spans="1:27" s="1" customFormat="1" x14ac:dyDescent="0.25">
      <c r="A13" s="337"/>
      <c r="B13" s="167"/>
      <c r="C13" s="169"/>
      <c r="D13" s="170"/>
      <c r="E13" s="169"/>
      <c r="F13" s="170"/>
      <c r="G13" s="169"/>
      <c r="H13" s="170"/>
      <c r="I13" s="169"/>
      <c r="J13" s="170"/>
      <c r="K13" s="196" t="s">
        <v>927</v>
      </c>
      <c r="L13" s="200"/>
      <c r="M13" s="200"/>
      <c r="N13" s="200"/>
      <c r="O13" s="200"/>
      <c r="P13" s="200"/>
      <c r="Q13" s="200"/>
      <c r="R13" s="197"/>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96" t="s">
        <v>1598</v>
      </c>
      <c r="L14" s="200"/>
      <c r="M14" s="200"/>
      <c r="N14" s="200"/>
      <c r="O14" s="200"/>
      <c r="P14" s="200"/>
      <c r="Q14" s="200"/>
      <c r="R14" s="197"/>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t="s">
        <v>1609</v>
      </c>
      <c r="L15" s="185"/>
      <c r="M15" s="185"/>
      <c r="N15" s="185"/>
      <c r="O15" s="185"/>
      <c r="P15" s="185"/>
      <c r="Q15" s="185"/>
      <c r="R15" s="184"/>
      <c r="S15" s="180"/>
      <c r="T15" s="181"/>
      <c r="U15" s="181"/>
      <c r="V15" s="181"/>
      <c r="W15" s="181"/>
      <c r="X15" s="181"/>
      <c r="Y15" s="181"/>
      <c r="Z15" s="346"/>
      <c r="AA15" s="1"/>
    </row>
    <row r="16" spans="1:27" s="1" customFormat="1" ht="18.5" x14ac:dyDescent="0.25">
      <c r="A16" s="95">
        <f>S10+1</f>
        <v>45418</v>
      </c>
      <c r="B16" s="29"/>
      <c r="C16" s="48">
        <f>A16+1</f>
        <v>45419</v>
      </c>
      <c r="D16" s="49"/>
      <c r="E16" s="48">
        <f>C16+1</f>
        <v>45420</v>
      </c>
      <c r="F16" s="49"/>
      <c r="G16" s="48">
        <f>E16+1</f>
        <v>45421</v>
      </c>
      <c r="H16" s="49"/>
      <c r="I16" s="48">
        <f>G16+1</f>
        <v>45422</v>
      </c>
      <c r="J16" s="49"/>
      <c r="K16" s="172">
        <f>I16+1</f>
        <v>45423</v>
      </c>
      <c r="L16" s="173"/>
      <c r="M16" s="174"/>
      <c r="N16" s="174"/>
      <c r="O16" s="174"/>
      <c r="P16" s="174"/>
      <c r="Q16" s="174"/>
      <c r="R16" s="175"/>
      <c r="S16" s="176">
        <f>K16+1</f>
        <v>45424</v>
      </c>
      <c r="T16" s="177"/>
      <c r="U16" s="178"/>
      <c r="V16" s="178"/>
      <c r="W16" s="178"/>
      <c r="X16" s="178"/>
      <c r="Y16" s="178"/>
      <c r="Z16" s="349"/>
    </row>
    <row r="17" spans="1:27" s="1" customFormat="1" x14ac:dyDescent="0.25">
      <c r="A17" s="350" t="s">
        <v>1433</v>
      </c>
      <c r="B17" s="199"/>
      <c r="C17" s="204" t="s">
        <v>1397</v>
      </c>
      <c r="D17" s="205"/>
      <c r="E17" s="196" t="s">
        <v>1434</v>
      </c>
      <c r="F17" s="197"/>
      <c r="G17" s="196" t="s">
        <v>1435</v>
      </c>
      <c r="H17" s="197"/>
      <c r="I17" s="334" t="s">
        <v>1351</v>
      </c>
      <c r="J17" s="335"/>
      <c r="K17" s="204" t="s">
        <v>1377</v>
      </c>
      <c r="L17" s="325"/>
      <c r="M17" s="325"/>
      <c r="N17" s="325"/>
      <c r="O17" s="325"/>
      <c r="P17" s="325"/>
      <c r="Q17" s="325"/>
      <c r="R17" s="205"/>
      <c r="S17" s="248" t="s">
        <v>1377</v>
      </c>
      <c r="T17" s="249"/>
      <c r="U17" s="249"/>
      <c r="V17" s="249"/>
      <c r="W17" s="249"/>
      <c r="X17" s="249"/>
      <c r="Y17" s="249"/>
      <c r="Z17" s="378"/>
    </row>
    <row r="18" spans="1:27" s="1" customFormat="1" x14ac:dyDescent="0.25">
      <c r="A18" s="350" t="s">
        <v>1322</v>
      </c>
      <c r="B18" s="199"/>
      <c r="C18" s="204" t="s">
        <v>1498</v>
      </c>
      <c r="D18" s="205"/>
      <c r="E18" s="169" t="s">
        <v>1474</v>
      </c>
      <c r="F18" s="170"/>
      <c r="G18" s="371" t="s">
        <v>1625</v>
      </c>
      <c r="H18" s="373"/>
      <c r="I18" s="204" t="s">
        <v>1377</v>
      </c>
      <c r="J18" s="205"/>
      <c r="K18" s="196" t="s">
        <v>1437</v>
      </c>
      <c r="L18" s="200"/>
      <c r="M18" s="200"/>
      <c r="N18" s="200"/>
      <c r="O18" s="200"/>
      <c r="P18" s="200"/>
      <c r="Q18" s="200"/>
      <c r="R18" s="197"/>
      <c r="S18" s="166"/>
      <c r="T18" s="167"/>
      <c r="U18" s="167"/>
      <c r="V18" s="167"/>
      <c r="W18" s="167"/>
      <c r="X18" s="167"/>
      <c r="Y18" s="167"/>
      <c r="Z18" s="348"/>
    </row>
    <row r="19" spans="1:27" s="1" customFormat="1" x14ac:dyDescent="0.25">
      <c r="A19" s="337" t="s">
        <v>1658</v>
      </c>
      <c r="B19" s="167"/>
      <c r="C19" s="371" t="s">
        <v>1655</v>
      </c>
      <c r="D19" s="373"/>
      <c r="E19" s="169" t="s">
        <v>63</v>
      </c>
      <c r="F19" s="170"/>
      <c r="G19" s="371" t="s">
        <v>1642</v>
      </c>
      <c r="H19" s="373"/>
      <c r="I19" s="334" t="s">
        <v>1538</v>
      </c>
      <c r="J19" s="335"/>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96" t="s">
        <v>1562</v>
      </c>
      <c r="F20" s="197"/>
      <c r="G20" s="169"/>
      <c r="H20" s="170"/>
      <c r="I20" s="196" t="s">
        <v>1436</v>
      </c>
      <c r="J20" s="197"/>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304" t="s">
        <v>1284</v>
      </c>
      <c r="F21" s="563"/>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45425</v>
      </c>
      <c r="B22" s="29"/>
      <c r="C22" s="48">
        <f>A22+1</f>
        <v>45426</v>
      </c>
      <c r="D22" s="49"/>
      <c r="E22" s="48">
        <f>C22+1</f>
        <v>45427</v>
      </c>
      <c r="F22" s="49"/>
      <c r="G22" s="48">
        <f>E22+1</f>
        <v>45428</v>
      </c>
      <c r="H22" s="49"/>
      <c r="I22" s="48">
        <f>G22+1</f>
        <v>45429</v>
      </c>
      <c r="J22" s="49"/>
      <c r="K22" s="172">
        <f>I22+1</f>
        <v>45430</v>
      </c>
      <c r="L22" s="173"/>
      <c r="M22" s="174"/>
      <c r="N22" s="174"/>
      <c r="O22" s="174"/>
      <c r="P22" s="174"/>
      <c r="Q22" s="174"/>
      <c r="R22" s="175"/>
      <c r="S22" s="176">
        <f>K22+1</f>
        <v>45431</v>
      </c>
      <c r="T22" s="177"/>
      <c r="U22" s="178"/>
      <c r="V22" s="178"/>
      <c r="W22" s="178"/>
      <c r="X22" s="178"/>
      <c r="Y22" s="178"/>
      <c r="Z22" s="349"/>
    </row>
    <row r="23" spans="1:27" s="1" customFormat="1" x14ac:dyDescent="0.25">
      <c r="A23" s="350" t="s">
        <v>1438</v>
      </c>
      <c r="B23" s="199"/>
      <c r="C23" s="169" t="s">
        <v>424</v>
      </c>
      <c r="D23" s="170"/>
      <c r="E23" s="204" t="s">
        <v>1398</v>
      </c>
      <c r="F23" s="205"/>
      <c r="G23" s="186"/>
      <c r="H23" s="188"/>
      <c r="I23" s="441" t="s">
        <v>1378</v>
      </c>
      <c r="J23" s="443"/>
      <c r="K23" s="441" t="s">
        <v>1378</v>
      </c>
      <c r="L23" s="442"/>
      <c r="M23" s="442"/>
      <c r="N23" s="442"/>
      <c r="O23" s="442"/>
      <c r="P23" s="442"/>
      <c r="Q23" s="442"/>
      <c r="R23" s="443"/>
      <c r="S23" s="248" t="s">
        <v>1352</v>
      </c>
      <c r="T23" s="249"/>
      <c r="U23" s="249"/>
      <c r="V23" s="249"/>
      <c r="W23" s="249"/>
      <c r="X23" s="249"/>
      <c r="Y23" s="249"/>
      <c r="Z23" s="378"/>
    </row>
    <row r="24" spans="1:27" s="1" customFormat="1" x14ac:dyDescent="0.25">
      <c r="A24" s="337" t="s">
        <v>1476</v>
      </c>
      <c r="B24" s="167"/>
      <c r="C24" s="169"/>
      <c r="D24" s="170"/>
      <c r="E24" s="169" t="s">
        <v>1475</v>
      </c>
      <c r="F24" s="170"/>
      <c r="G24" s="169"/>
      <c r="H24" s="170"/>
      <c r="I24" s="169"/>
      <c r="J24" s="170"/>
      <c r="K24" s="441" t="s">
        <v>1379</v>
      </c>
      <c r="L24" s="442"/>
      <c r="M24" s="442"/>
      <c r="N24" s="442"/>
      <c r="O24" s="442"/>
      <c r="P24" s="442"/>
      <c r="Q24" s="442"/>
      <c r="R24" s="443"/>
      <c r="S24" s="441" t="s">
        <v>1378</v>
      </c>
      <c r="T24" s="442"/>
      <c r="U24" s="442"/>
      <c r="V24" s="442"/>
      <c r="W24" s="442"/>
      <c r="X24" s="442"/>
      <c r="Y24" s="442"/>
      <c r="Z24" s="444"/>
    </row>
    <row r="25" spans="1:27" s="1" customFormat="1" x14ac:dyDescent="0.25">
      <c r="A25" s="350" t="s">
        <v>1634</v>
      </c>
      <c r="B25" s="199"/>
      <c r="C25" s="169"/>
      <c r="D25" s="170"/>
      <c r="E25" s="196" t="s">
        <v>1563</v>
      </c>
      <c r="F25" s="197"/>
      <c r="G25" s="169"/>
      <c r="H25" s="170"/>
      <c r="I25" s="169"/>
      <c r="J25" s="170"/>
      <c r="K25" s="169"/>
      <c r="L25" s="171"/>
      <c r="M25" s="171"/>
      <c r="N25" s="171"/>
      <c r="O25" s="171"/>
      <c r="P25" s="171"/>
      <c r="Q25" s="171"/>
      <c r="R25" s="170"/>
      <c r="S25" s="441" t="s">
        <v>1379</v>
      </c>
      <c r="T25" s="442"/>
      <c r="U25" s="442"/>
      <c r="V25" s="442"/>
      <c r="W25" s="442"/>
      <c r="X25" s="442"/>
      <c r="Y25" s="442"/>
      <c r="Z25" s="444"/>
    </row>
    <row r="26" spans="1:27" s="1" customFormat="1" x14ac:dyDescent="0.25">
      <c r="A26" s="337"/>
      <c r="B26" s="167"/>
      <c r="C26" s="169"/>
      <c r="D26" s="170"/>
      <c r="E26" s="169" t="s">
        <v>1652</v>
      </c>
      <c r="F26" s="170"/>
      <c r="G26" s="169"/>
      <c r="H26" s="170"/>
      <c r="I26" s="169"/>
      <c r="J26" s="170"/>
      <c r="K26" s="169"/>
      <c r="L26" s="171"/>
      <c r="M26" s="171"/>
      <c r="N26" s="171"/>
      <c r="O26" s="171"/>
      <c r="P26" s="171"/>
      <c r="Q26" s="171"/>
      <c r="R26" s="170"/>
      <c r="S26" s="248" t="s">
        <v>1523</v>
      </c>
      <c r="T26" s="249"/>
      <c r="U26" s="249"/>
      <c r="V26" s="249"/>
      <c r="W26" s="249"/>
      <c r="X26" s="249"/>
      <c r="Y26" s="249"/>
      <c r="Z26" s="37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45432</v>
      </c>
      <c r="B28" s="29"/>
      <c r="C28" s="48">
        <f>A28+1</f>
        <v>45433</v>
      </c>
      <c r="D28" s="49"/>
      <c r="E28" s="48">
        <f>C28+1</f>
        <v>45434</v>
      </c>
      <c r="F28" s="49"/>
      <c r="G28" s="48">
        <f>E28+1</f>
        <v>45435</v>
      </c>
      <c r="H28" s="49"/>
      <c r="I28" s="48">
        <f>G28+1</f>
        <v>45436</v>
      </c>
      <c r="J28" s="49"/>
      <c r="K28" s="172">
        <f>I28+1</f>
        <v>45437</v>
      </c>
      <c r="L28" s="173"/>
      <c r="M28" s="174"/>
      <c r="N28" s="174"/>
      <c r="O28" s="174"/>
      <c r="P28" s="174"/>
      <c r="Q28" s="174"/>
      <c r="R28" s="175"/>
      <c r="S28" s="176">
        <f>K28+1</f>
        <v>45438</v>
      </c>
      <c r="T28" s="177"/>
      <c r="U28" s="178"/>
      <c r="V28" s="178"/>
      <c r="W28" s="178"/>
      <c r="X28" s="178"/>
      <c r="Y28" s="178"/>
      <c r="Z28" s="349"/>
    </row>
    <row r="29" spans="1:27" s="1" customFormat="1" x14ac:dyDescent="0.25">
      <c r="A29" s="558" t="s">
        <v>1378</v>
      </c>
      <c r="B29" s="442"/>
      <c r="C29" s="441" t="s">
        <v>1378</v>
      </c>
      <c r="D29" s="443"/>
      <c r="E29" s="441" t="s">
        <v>1391</v>
      </c>
      <c r="F29" s="443"/>
      <c r="G29" s="169" t="s">
        <v>1477</v>
      </c>
      <c r="H29" s="170"/>
      <c r="I29" s="334" t="s">
        <v>1539</v>
      </c>
      <c r="J29" s="335"/>
      <c r="K29" s="334" t="s">
        <v>1349</v>
      </c>
      <c r="L29" s="336"/>
      <c r="M29" s="336"/>
      <c r="N29" s="336"/>
      <c r="O29" s="336"/>
      <c r="P29" s="336"/>
      <c r="Q29" s="336"/>
      <c r="R29" s="335"/>
      <c r="S29" s="441" t="s">
        <v>1380</v>
      </c>
      <c r="T29" s="442"/>
      <c r="U29" s="442"/>
      <c r="V29" s="442"/>
      <c r="W29" s="442"/>
      <c r="X29" s="442"/>
      <c r="Y29" s="442"/>
      <c r="Z29" s="444"/>
    </row>
    <row r="30" spans="1:27" s="1" customFormat="1" x14ac:dyDescent="0.25">
      <c r="A30" s="337"/>
      <c r="B30" s="167"/>
      <c r="C30" s="169"/>
      <c r="D30" s="170"/>
      <c r="E30" s="441" t="s">
        <v>1378</v>
      </c>
      <c r="F30" s="443"/>
      <c r="G30" s="441" t="s">
        <v>1378</v>
      </c>
      <c r="H30" s="443"/>
      <c r="I30" s="441" t="s">
        <v>1378</v>
      </c>
      <c r="J30" s="443"/>
      <c r="K30" s="196" t="s">
        <v>1656</v>
      </c>
      <c r="L30" s="200"/>
      <c r="M30" s="200"/>
      <c r="N30" s="200"/>
      <c r="O30" s="200"/>
      <c r="P30" s="200"/>
      <c r="Q30" s="200"/>
      <c r="R30" s="197"/>
      <c r="S30" s="248" t="s">
        <v>1582</v>
      </c>
      <c r="T30" s="249"/>
      <c r="U30" s="249"/>
      <c r="V30" s="249"/>
      <c r="W30" s="249"/>
      <c r="X30" s="249"/>
      <c r="Y30" s="249"/>
      <c r="Z30" s="378"/>
    </row>
    <row r="31" spans="1:27" s="1" customFormat="1" x14ac:dyDescent="0.25">
      <c r="A31" s="337"/>
      <c r="B31" s="167"/>
      <c r="C31" s="169"/>
      <c r="D31" s="170"/>
      <c r="E31" s="196" t="s">
        <v>1564</v>
      </c>
      <c r="F31" s="197"/>
      <c r="G31" s="169" t="s">
        <v>1531</v>
      </c>
      <c r="H31" s="170"/>
      <c r="I31" s="196" t="s">
        <v>1439</v>
      </c>
      <c r="J31" s="197"/>
      <c r="K31" s="371" t="s">
        <v>1657</v>
      </c>
      <c r="L31" s="372"/>
      <c r="M31" s="372"/>
      <c r="N31" s="372"/>
      <c r="O31" s="372"/>
      <c r="P31" s="372"/>
      <c r="Q31" s="372"/>
      <c r="R31" s="373"/>
      <c r="S31" s="166"/>
      <c r="T31" s="167"/>
      <c r="U31" s="167"/>
      <c r="V31" s="167"/>
      <c r="W31" s="167"/>
      <c r="X31" s="167"/>
      <c r="Y31" s="167"/>
      <c r="Z31" s="348"/>
    </row>
    <row r="32" spans="1:27" s="1" customFormat="1" x14ac:dyDescent="0.25">
      <c r="A32" s="102"/>
      <c r="B32" s="46"/>
      <c r="C32" s="50"/>
      <c r="D32" s="51"/>
      <c r="E32" s="196" t="s">
        <v>1361</v>
      </c>
      <c r="F32" s="197"/>
      <c r="G32" s="169" t="s">
        <v>1607</v>
      </c>
      <c r="H32" s="170"/>
      <c r="I32" s="69"/>
      <c r="J32" s="70"/>
      <c r="K32" s="441" t="s">
        <v>1378</v>
      </c>
      <c r="L32" s="442"/>
      <c r="M32" s="442"/>
      <c r="N32" s="442"/>
      <c r="O32" s="442"/>
      <c r="P32" s="442"/>
      <c r="Q32" s="442"/>
      <c r="R32" s="443"/>
      <c r="S32" s="45"/>
      <c r="T32" s="46"/>
      <c r="U32" s="46"/>
      <c r="V32" s="46"/>
      <c r="W32" s="46"/>
      <c r="X32" s="46"/>
      <c r="Y32" s="46"/>
      <c r="Z32" s="103"/>
    </row>
    <row r="33" spans="1:27" s="1" customFormat="1" x14ac:dyDescent="0.25">
      <c r="A33" s="102"/>
      <c r="B33" s="46"/>
      <c r="C33" s="50"/>
      <c r="D33" s="51"/>
      <c r="E33" s="150"/>
      <c r="F33" s="151"/>
      <c r="G33" s="50"/>
      <c r="H33" s="51"/>
      <c r="I33" s="69"/>
      <c r="J33" s="70"/>
      <c r="K33" s="441" t="s">
        <v>1541</v>
      </c>
      <c r="L33" s="442"/>
      <c r="M33" s="442"/>
      <c r="N33" s="442"/>
      <c r="O33" s="442"/>
      <c r="P33" s="442"/>
      <c r="Q33" s="442"/>
      <c r="R33" s="443"/>
      <c r="S33" s="45"/>
      <c r="T33" s="46"/>
      <c r="U33" s="46"/>
      <c r="V33" s="46"/>
      <c r="W33" s="46"/>
      <c r="X33" s="46"/>
      <c r="Y33" s="46"/>
      <c r="Z33" s="103"/>
    </row>
    <row r="34" spans="1:27" s="1" customFormat="1" x14ac:dyDescent="0.25">
      <c r="A34" s="102"/>
      <c r="B34" s="46"/>
      <c r="C34" s="50"/>
      <c r="D34" s="51"/>
      <c r="E34" s="150"/>
      <c r="F34" s="151"/>
      <c r="G34" s="50"/>
      <c r="H34" s="51"/>
      <c r="I34" s="69"/>
      <c r="J34" s="70"/>
      <c r="K34" s="441" t="s">
        <v>1540</v>
      </c>
      <c r="L34" s="442"/>
      <c r="M34" s="442"/>
      <c r="N34" s="442"/>
      <c r="O34" s="442"/>
      <c r="P34" s="442"/>
      <c r="Q34" s="442"/>
      <c r="R34" s="443"/>
      <c r="S34" s="45"/>
      <c r="T34" s="46"/>
      <c r="U34" s="46"/>
      <c r="V34" s="46"/>
      <c r="W34" s="46"/>
      <c r="X34" s="46"/>
      <c r="Y34" s="46"/>
      <c r="Z34" s="103"/>
    </row>
    <row r="35" spans="1:27" s="1" customFormat="1" x14ac:dyDescent="0.25">
      <c r="A35" s="337"/>
      <c r="B35" s="167"/>
      <c r="C35" s="169"/>
      <c r="D35" s="170"/>
      <c r="E35" s="169"/>
      <c r="F35" s="170"/>
      <c r="G35" s="169"/>
      <c r="H35" s="170"/>
      <c r="I35" s="169"/>
      <c r="J35" s="170"/>
      <c r="K35" s="438" t="s">
        <v>1380</v>
      </c>
      <c r="L35" s="447"/>
      <c r="M35" s="447"/>
      <c r="N35" s="447"/>
      <c r="O35" s="447"/>
      <c r="P35" s="447"/>
      <c r="Q35" s="447"/>
      <c r="R35" s="439"/>
      <c r="S35" s="166"/>
      <c r="T35" s="167"/>
      <c r="U35" s="167"/>
      <c r="V35" s="167"/>
      <c r="W35" s="167"/>
      <c r="X35" s="167"/>
      <c r="Y35" s="167"/>
      <c r="Z35" s="348"/>
    </row>
    <row r="36" spans="1:27" s="1" customFormat="1" ht="18.5" x14ac:dyDescent="0.25">
      <c r="A36" s="95">
        <f>S28+1</f>
        <v>45439</v>
      </c>
      <c r="B36" s="29"/>
      <c r="C36" s="48">
        <f>A36+1</f>
        <v>45440</v>
      </c>
      <c r="D36" s="49"/>
      <c r="E36" s="48">
        <f>C36+1</f>
        <v>45441</v>
      </c>
      <c r="F36" s="49"/>
      <c r="G36" s="48">
        <f>E36+1</f>
        <v>45442</v>
      </c>
      <c r="H36" s="49"/>
      <c r="I36" s="48">
        <f>G36+1</f>
        <v>45443</v>
      </c>
      <c r="J36" s="49"/>
      <c r="K36" s="172">
        <f>I36+1</f>
        <v>45444</v>
      </c>
      <c r="L36" s="173"/>
      <c r="M36" s="174"/>
      <c r="N36" s="174"/>
      <c r="O36" s="174"/>
      <c r="P36" s="174"/>
      <c r="Q36" s="174"/>
      <c r="R36" s="175"/>
      <c r="S36" s="176">
        <f>K36+1</f>
        <v>45445</v>
      </c>
      <c r="T36" s="177"/>
      <c r="U36" s="178"/>
      <c r="V36" s="178"/>
      <c r="W36" s="178"/>
      <c r="X36" s="178"/>
      <c r="Y36" s="178"/>
      <c r="Z36" s="349"/>
    </row>
    <row r="37" spans="1:27" s="1" customFormat="1" x14ac:dyDescent="0.25">
      <c r="A37" s="350" t="s">
        <v>1440</v>
      </c>
      <c r="B37" s="199"/>
      <c r="C37" s="169" t="s">
        <v>1659</v>
      </c>
      <c r="D37" s="170"/>
      <c r="E37" s="169" t="s">
        <v>1637</v>
      </c>
      <c r="F37" s="170"/>
      <c r="G37" s="441" t="s">
        <v>1348</v>
      </c>
      <c r="H37" s="443"/>
      <c r="I37" s="204" t="s">
        <v>1499</v>
      </c>
      <c r="J37" s="205"/>
      <c r="K37" s="204" t="s">
        <v>1499</v>
      </c>
      <c r="L37" s="325"/>
      <c r="M37" s="325"/>
      <c r="N37" s="325"/>
      <c r="O37" s="325"/>
      <c r="P37" s="325"/>
      <c r="Q37" s="325"/>
      <c r="R37" s="205"/>
      <c r="S37" s="441" t="s">
        <v>1347</v>
      </c>
      <c r="T37" s="442"/>
      <c r="U37" s="442"/>
      <c r="V37" s="442"/>
      <c r="W37" s="442"/>
      <c r="X37" s="442"/>
      <c r="Y37" s="442"/>
      <c r="Z37" s="444"/>
    </row>
    <row r="38" spans="1:27" s="1" customFormat="1" x14ac:dyDescent="0.25">
      <c r="A38" s="337" t="s">
        <v>1205</v>
      </c>
      <c r="B38" s="167"/>
      <c r="C38" s="169"/>
      <c r="D38" s="170"/>
      <c r="E38" s="196" t="s">
        <v>1565</v>
      </c>
      <c r="F38" s="197"/>
      <c r="G38" s="169"/>
      <c r="H38" s="170"/>
      <c r="I38" s="441" t="s">
        <v>1381</v>
      </c>
      <c r="J38" s="443"/>
      <c r="K38" s="441" t="s">
        <v>1381</v>
      </c>
      <c r="L38" s="442"/>
      <c r="M38" s="442"/>
      <c r="N38" s="442"/>
      <c r="O38" s="442"/>
      <c r="P38" s="442"/>
      <c r="Q38" s="442"/>
      <c r="R38" s="443"/>
      <c r="S38" s="248" t="s">
        <v>1499</v>
      </c>
      <c r="T38" s="249"/>
      <c r="U38" s="249"/>
      <c r="V38" s="249"/>
      <c r="W38" s="249"/>
      <c r="X38" s="249"/>
      <c r="Y38" s="249"/>
      <c r="Z38" s="378"/>
    </row>
    <row r="39" spans="1:27" s="1" customFormat="1" x14ac:dyDescent="0.25">
      <c r="A39" s="350" t="s">
        <v>1632</v>
      </c>
      <c r="B39" s="199"/>
      <c r="C39" s="169"/>
      <c r="D39" s="170"/>
      <c r="E39" s="169" t="s">
        <v>63</v>
      </c>
      <c r="F39" s="170"/>
      <c r="G39" s="169"/>
      <c r="H39" s="170"/>
      <c r="I39" s="169"/>
      <c r="J39" s="170"/>
      <c r="K39" s="196" t="s">
        <v>1321</v>
      </c>
      <c r="L39" s="200"/>
      <c r="M39" s="200"/>
      <c r="N39" s="200"/>
      <c r="O39" s="200"/>
      <c r="P39" s="200"/>
      <c r="Q39" s="200"/>
      <c r="R39" s="197"/>
      <c r="S39" s="441" t="s">
        <v>1381</v>
      </c>
      <c r="T39" s="442"/>
      <c r="U39" s="442"/>
      <c r="V39" s="442"/>
      <c r="W39" s="442"/>
      <c r="X39" s="442"/>
      <c r="Y39" s="442"/>
      <c r="Z39" s="444"/>
    </row>
    <row r="40" spans="1:27" s="1" customFormat="1" x14ac:dyDescent="0.25">
      <c r="A40" s="196" t="s">
        <v>1646</v>
      </c>
      <c r="B40" s="197"/>
      <c r="C40" s="169"/>
      <c r="D40" s="170"/>
      <c r="E40" s="196" t="s">
        <v>1633</v>
      </c>
      <c r="F40" s="197"/>
      <c r="G40" s="169"/>
      <c r="H40" s="170"/>
      <c r="I40" s="169"/>
      <c r="J40" s="170"/>
      <c r="K40" s="196" t="s">
        <v>1566</v>
      </c>
      <c r="L40" s="200"/>
      <c r="M40" s="200"/>
      <c r="N40" s="200"/>
      <c r="O40" s="200"/>
      <c r="P40" s="200"/>
      <c r="Q40" s="200"/>
      <c r="R40" s="197"/>
      <c r="S40" s="198" t="s">
        <v>1441</v>
      </c>
      <c r="T40" s="199"/>
      <c r="U40" s="199"/>
      <c r="V40" s="199"/>
      <c r="W40" s="199"/>
      <c r="X40" s="199"/>
      <c r="Y40" s="199"/>
      <c r="Z40" s="383"/>
    </row>
    <row r="41" spans="1:27" s="1" customFormat="1" x14ac:dyDescent="0.25">
      <c r="A41" s="169" t="s">
        <v>1532</v>
      </c>
      <c r="B41" s="170"/>
      <c r="C41" s="50"/>
      <c r="D41" s="51"/>
      <c r="E41" s="169" t="s">
        <v>1660</v>
      </c>
      <c r="F41" s="170"/>
      <c r="G41" s="50"/>
      <c r="H41" s="51"/>
      <c r="I41" s="50"/>
      <c r="J41" s="51"/>
      <c r="K41" s="69"/>
      <c r="L41" s="71"/>
      <c r="M41" s="71"/>
      <c r="N41" s="71"/>
      <c r="O41" s="71"/>
      <c r="P41" s="71"/>
      <c r="Q41" s="71"/>
      <c r="R41" s="70"/>
      <c r="S41" s="120"/>
      <c r="T41" s="121"/>
      <c r="U41" s="121"/>
      <c r="V41" s="121"/>
      <c r="W41" s="121"/>
      <c r="X41" s="121"/>
      <c r="Y41" s="121"/>
      <c r="Z41" s="122"/>
    </row>
    <row r="42" spans="1:27" s="2" customFormat="1" x14ac:dyDescent="0.25">
      <c r="A42" s="347"/>
      <c r="B42" s="181"/>
      <c r="C42" s="183"/>
      <c r="D42" s="184"/>
      <c r="E42" s="183"/>
      <c r="F42" s="184"/>
      <c r="G42" s="183"/>
      <c r="H42" s="184"/>
      <c r="I42" s="183"/>
      <c r="J42" s="184"/>
      <c r="K42" s="183"/>
      <c r="L42" s="185"/>
      <c r="M42" s="185"/>
      <c r="N42" s="185"/>
      <c r="O42" s="185"/>
      <c r="P42" s="185"/>
      <c r="Q42" s="185"/>
      <c r="R42" s="184"/>
      <c r="S42" s="180"/>
      <c r="T42" s="181"/>
      <c r="U42" s="181"/>
      <c r="V42" s="181"/>
      <c r="W42" s="181"/>
      <c r="X42" s="181"/>
      <c r="Y42" s="181"/>
      <c r="Z42" s="346"/>
      <c r="AA42" s="1"/>
    </row>
    <row r="43" spans="1:27" ht="18.5" x14ac:dyDescent="0.3">
      <c r="A43" s="95">
        <f>S36+1</f>
        <v>45446</v>
      </c>
      <c r="B43" s="29"/>
      <c r="C43" s="48">
        <f>A43+1</f>
        <v>45447</v>
      </c>
      <c r="D43" s="49"/>
      <c r="E43" s="52" t="s">
        <v>0</v>
      </c>
      <c r="F43" s="53"/>
      <c r="G43" s="53"/>
      <c r="H43" s="53"/>
      <c r="I43" s="53"/>
      <c r="J43" s="53"/>
      <c r="K43" s="53"/>
      <c r="L43" s="53"/>
      <c r="M43" s="53"/>
      <c r="N43" s="53"/>
      <c r="O43" s="53"/>
      <c r="P43" s="53"/>
      <c r="Q43" s="53"/>
      <c r="R43" s="53"/>
      <c r="S43" s="53"/>
      <c r="T43" s="53"/>
      <c r="U43" s="53"/>
      <c r="V43" s="53"/>
      <c r="W43" s="53"/>
      <c r="X43" s="53"/>
      <c r="Y43" s="53"/>
      <c r="Z43" s="96"/>
    </row>
    <row r="44" spans="1:27" x14ac:dyDescent="0.25">
      <c r="A44" s="350" t="s">
        <v>1503</v>
      </c>
      <c r="B44" s="199"/>
      <c r="C44" s="169" t="s">
        <v>1621</v>
      </c>
      <c r="D44" s="170"/>
      <c r="E44" s="82" t="s">
        <v>383</v>
      </c>
      <c r="F44" s="83"/>
      <c r="G44" s="83"/>
      <c r="H44" s="83"/>
      <c r="I44" s="55"/>
      <c r="J44" s="55"/>
      <c r="K44" s="55"/>
      <c r="L44" s="55"/>
      <c r="M44" s="55"/>
      <c r="N44" s="55"/>
      <c r="O44" s="55"/>
      <c r="P44" s="55"/>
      <c r="Q44" s="55"/>
      <c r="R44" s="55"/>
      <c r="S44" s="55"/>
      <c r="T44" s="55"/>
      <c r="U44" s="55"/>
      <c r="V44" s="55"/>
      <c r="W44" s="55"/>
      <c r="X44" s="55"/>
      <c r="Y44" s="55"/>
      <c r="Z44" s="97"/>
    </row>
    <row r="45" spans="1:27" x14ac:dyDescent="0.25">
      <c r="A45" s="374"/>
      <c r="B45" s="194"/>
      <c r="C45" s="169"/>
      <c r="D45" s="170"/>
      <c r="E45" s="85" t="s">
        <v>483</v>
      </c>
      <c r="F45" s="83"/>
      <c r="G45" s="83"/>
      <c r="H45" s="83"/>
      <c r="I45" s="55"/>
      <c r="J45" s="55"/>
      <c r="K45" s="55"/>
      <c r="L45" s="55"/>
      <c r="M45" s="55"/>
      <c r="N45" s="55"/>
      <c r="O45" s="55"/>
      <c r="P45" s="55"/>
      <c r="Q45" s="55"/>
      <c r="R45" s="55"/>
      <c r="S45" s="55"/>
      <c r="T45" s="55"/>
      <c r="U45" s="55"/>
      <c r="V45" s="55"/>
      <c r="W45" s="55"/>
      <c r="X45" s="55"/>
      <c r="Y45" s="55"/>
      <c r="Z45" s="98"/>
    </row>
    <row r="46" spans="1:27" x14ac:dyDescent="0.25">
      <c r="A46" s="337"/>
      <c r="B46" s="167"/>
      <c r="C46" s="169"/>
      <c r="D46" s="170"/>
      <c r="E46" s="86" t="s">
        <v>683</v>
      </c>
      <c r="F46" s="83"/>
      <c r="G46" s="83"/>
      <c r="H46" s="83"/>
      <c r="I46" s="55"/>
      <c r="J46" s="55"/>
      <c r="K46" s="55"/>
      <c r="L46" s="55"/>
      <c r="M46" s="55"/>
      <c r="N46" s="55"/>
      <c r="O46" s="55"/>
      <c r="P46" s="55"/>
      <c r="Q46" s="55"/>
      <c r="R46" s="55"/>
      <c r="S46" s="55"/>
      <c r="T46" s="55"/>
      <c r="U46" s="55"/>
      <c r="V46" s="55"/>
      <c r="W46" s="55"/>
      <c r="X46" s="55"/>
      <c r="Y46" s="55"/>
      <c r="Z46" s="98"/>
    </row>
    <row r="47" spans="1:27" x14ac:dyDescent="0.25">
      <c r="A47" s="337"/>
      <c r="B47" s="167"/>
      <c r="C47" s="169"/>
      <c r="D47" s="170"/>
      <c r="E47" s="126" t="s">
        <v>585</v>
      </c>
      <c r="F47" s="83"/>
      <c r="G47" s="83"/>
      <c r="H47" s="83"/>
      <c r="I47" s="55"/>
      <c r="J47" s="55"/>
      <c r="K47" s="338" t="s">
        <v>9</v>
      </c>
      <c r="L47" s="338"/>
      <c r="M47" s="338"/>
      <c r="N47" s="338"/>
      <c r="O47" s="338"/>
      <c r="P47" s="338"/>
      <c r="Q47" s="338"/>
      <c r="R47" s="338"/>
      <c r="S47" s="338"/>
      <c r="T47" s="338"/>
      <c r="U47" s="338"/>
      <c r="V47" s="338"/>
      <c r="W47" s="338"/>
      <c r="X47" s="338"/>
      <c r="Y47" s="338"/>
      <c r="Z47" s="339"/>
    </row>
    <row r="48" spans="1:27" s="1" customFormat="1" x14ac:dyDescent="0.25">
      <c r="A48" s="340"/>
      <c r="B48" s="341"/>
      <c r="C48" s="342"/>
      <c r="D48" s="343"/>
      <c r="E48" s="99"/>
      <c r="F48" s="100"/>
      <c r="G48" s="100"/>
      <c r="H48" s="100"/>
      <c r="I48" s="101"/>
      <c r="J48" s="101"/>
      <c r="K48" s="344" t="s">
        <v>8</v>
      </c>
      <c r="L48" s="344"/>
      <c r="M48" s="344"/>
      <c r="N48" s="344"/>
      <c r="O48" s="344"/>
      <c r="P48" s="344"/>
      <c r="Q48" s="344"/>
      <c r="R48" s="344"/>
      <c r="S48" s="344"/>
      <c r="T48" s="344"/>
      <c r="U48" s="344"/>
      <c r="V48" s="344"/>
      <c r="W48" s="344"/>
      <c r="X48" s="344"/>
      <c r="Y48" s="344"/>
      <c r="Z48" s="345"/>
    </row>
  </sheetData>
  <mergeCells count="217">
    <mergeCell ref="E32:F32"/>
    <mergeCell ref="G32:H32"/>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5:B35"/>
    <mergeCell ref="C35:D35"/>
    <mergeCell ref="E35:F35"/>
    <mergeCell ref="G35:H35"/>
    <mergeCell ref="I35:J35"/>
    <mergeCell ref="K35:R35"/>
    <mergeCell ref="S35:Z35"/>
    <mergeCell ref="A31:B31"/>
    <mergeCell ref="C31:D31"/>
    <mergeCell ref="E31:F31"/>
    <mergeCell ref="G31:H31"/>
    <mergeCell ref="I31:J31"/>
    <mergeCell ref="K31:R31"/>
    <mergeCell ref="K32:R32"/>
    <mergeCell ref="K34:R34"/>
    <mergeCell ref="K33:R33"/>
    <mergeCell ref="K36:L36"/>
    <mergeCell ref="M36:R36"/>
    <mergeCell ref="S36:T36"/>
    <mergeCell ref="U36:Z36"/>
    <mergeCell ref="A37:B37"/>
    <mergeCell ref="C37:D37"/>
    <mergeCell ref="E37:F37"/>
    <mergeCell ref="G37:H37"/>
    <mergeCell ref="I37:J37"/>
    <mergeCell ref="K37:R37"/>
    <mergeCell ref="S37:Z37"/>
    <mergeCell ref="G38:H38"/>
    <mergeCell ref="I38:J38"/>
    <mergeCell ref="K38:R38"/>
    <mergeCell ref="S38:Z38"/>
    <mergeCell ref="S39:Z39"/>
    <mergeCell ref="A40:B40"/>
    <mergeCell ref="C40:D40"/>
    <mergeCell ref="E40:F40"/>
    <mergeCell ref="G40:H40"/>
    <mergeCell ref="I40:J40"/>
    <mergeCell ref="K40:R40"/>
    <mergeCell ref="S40:Z40"/>
    <mergeCell ref="A39:B39"/>
    <mergeCell ref="C39:D39"/>
    <mergeCell ref="E39:F39"/>
    <mergeCell ref="G39:H39"/>
    <mergeCell ref="I39:J39"/>
    <mergeCell ref="K39:R39"/>
    <mergeCell ref="A38:B38"/>
    <mergeCell ref="C38:D38"/>
    <mergeCell ref="E38:F38"/>
    <mergeCell ref="A41:B41"/>
    <mergeCell ref="A47:B47"/>
    <mergeCell ref="C47:D47"/>
    <mergeCell ref="K47:Z47"/>
    <mergeCell ref="A48:B48"/>
    <mergeCell ref="C48:D48"/>
    <mergeCell ref="K48:Z48"/>
    <mergeCell ref="S42:Z42"/>
    <mergeCell ref="A44:B44"/>
    <mergeCell ref="C44:D44"/>
    <mergeCell ref="A45:B45"/>
    <mergeCell ref="C45:D45"/>
    <mergeCell ref="A46:B46"/>
    <mergeCell ref="C46:D46"/>
    <mergeCell ref="A42:B42"/>
    <mergeCell ref="C42:D42"/>
    <mergeCell ref="E42:F42"/>
    <mergeCell ref="G42:H42"/>
    <mergeCell ref="I42:J42"/>
    <mergeCell ref="K42:R42"/>
    <mergeCell ref="E41:F41"/>
  </mergeCells>
  <phoneticPr fontId="1" type="noConversion"/>
  <conditionalFormatting sqref="A10 C10 E10 G10 K10 S10 A16 C16 E16 G16 K16 S16 A22 C22 E22 G22 K22 S22 A28 C28 E28 G28 K28 S28 A36 C36 E36 G36 K36 S36 A43 C43">
    <cfRule type="expression" dxfId="127" priority="3">
      <formula>MONTH(A10)&lt;&gt;MONTH($A$1)</formula>
    </cfRule>
    <cfRule type="expression" dxfId="126" priority="4">
      <formula>OR(WEEKDAY(A10,1)=1,WEEKDAY(A10,1)=7)</formula>
    </cfRule>
  </conditionalFormatting>
  <conditionalFormatting sqref="I10 I16 I22 I28 I36">
    <cfRule type="expression" dxfId="125" priority="1">
      <formula>MONTH(I10)&lt;&gt;MONTH($A$1)</formula>
    </cfRule>
    <cfRule type="expression" dxfId="124" priority="2">
      <formula>OR(WEEKDAY(I10,1)=1,WEEKDAY(I10,1)=7)</formula>
    </cfRule>
  </conditionalFormatting>
  <hyperlinks>
    <hyperlink ref="K48" r:id="rId1" xr:uid="{2271E63A-E3FE-4383-A816-4E392E31C52B}"/>
    <hyperlink ref="K47:Z47" r:id="rId2" display="Calendar Templates by Vertex42" xr:uid="{3009F2BC-C923-4BA8-BE98-795167BDB4BC}"/>
    <hyperlink ref="K48:Z48" r:id="rId3" display="https://www.vertex42.com/calendars/" xr:uid="{D7C4EADC-72CB-4936-A1AD-21701DC933F1}"/>
  </hyperlinks>
  <printOptions horizontalCentered="1" verticalCentered="1"/>
  <pageMargins left="0.70866141732283472" right="0.70866141732283472" top="0.74803149606299213" bottom="0.74803149606299213" header="0.31496062992125984" footer="0.31496062992125984"/>
  <pageSetup paperSize="9" scale="77" orientation="landscape"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0E9DC-0C39-44A7-BBE9-925A5946EC12}">
  <sheetPr>
    <pageSetUpPr fitToPage="1"/>
  </sheetPr>
  <dimension ref="A1:AA50"/>
  <sheetViews>
    <sheetView topLeftCell="A12" workbookViewId="0">
      <selection activeCell="E39" sqref="E3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45444</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45439</v>
      </c>
      <c r="B9" s="164"/>
      <c r="C9" s="164">
        <f>C10</f>
        <v>45440</v>
      </c>
      <c r="D9" s="164"/>
      <c r="E9" s="164">
        <f>E10</f>
        <v>45441</v>
      </c>
      <c r="F9" s="164"/>
      <c r="G9" s="164">
        <f>G10</f>
        <v>45442</v>
      </c>
      <c r="H9" s="164"/>
      <c r="I9" s="164">
        <f>I10</f>
        <v>45443</v>
      </c>
      <c r="J9" s="164"/>
      <c r="K9" s="164">
        <f>K10</f>
        <v>45444</v>
      </c>
      <c r="L9" s="164"/>
      <c r="M9" s="164"/>
      <c r="N9" s="164"/>
      <c r="O9" s="164"/>
      <c r="P9" s="164"/>
      <c r="Q9" s="164"/>
      <c r="R9" s="164"/>
      <c r="S9" s="164">
        <f>S10</f>
        <v>45445</v>
      </c>
      <c r="T9" s="164"/>
      <c r="U9" s="164"/>
      <c r="V9" s="164"/>
      <c r="W9" s="164"/>
      <c r="X9" s="164"/>
      <c r="Y9" s="164"/>
      <c r="Z9" s="165"/>
    </row>
    <row r="10" spans="1:27" s="1" customFormat="1" ht="18.5" x14ac:dyDescent="0.25">
      <c r="A10" s="95">
        <f>$A$1-(WEEKDAY($A$1,1)-(start_day-1))-IF((WEEKDAY($A$1,1)-(start_day-1))&lt;=0,7,0)+1</f>
        <v>45439</v>
      </c>
      <c r="B10" s="29"/>
      <c r="C10" s="48">
        <f>A10+1</f>
        <v>45440</v>
      </c>
      <c r="D10" s="49"/>
      <c r="E10" s="48">
        <f>C10+1</f>
        <v>45441</v>
      </c>
      <c r="F10" s="49"/>
      <c r="G10" s="48">
        <f>E10+1</f>
        <v>45442</v>
      </c>
      <c r="H10" s="49"/>
      <c r="I10" s="48">
        <f>G10+1</f>
        <v>45443</v>
      </c>
      <c r="J10" s="49"/>
      <c r="K10" s="172">
        <f>I10+1</f>
        <v>45444</v>
      </c>
      <c r="L10" s="173"/>
      <c r="M10" s="174"/>
      <c r="N10" s="174"/>
      <c r="O10" s="174"/>
      <c r="P10" s="174"/>
      <c r="Q10" s="174"/>
      <c r="R10" s="175"/>
      <c r="S10" s="176">
        <f>K10+1</f>
        <v>45445</v>
      </c>
      <c r="T10" s="177"/>
      <c r="U10" s="178"/>
      <c r="V10" s="178"/>
      <c r="W10" s="178"/>
      <c r="X10" s="178"/>
      <c r="Y10" s="178"/>
      <c r="Z10" s="349"/>
    </row>
    <row r="11" spans="1:27" s="1" customFormat="1" x14ac:dyDescent="0.25">
      <c r="A11" s="350" t="s">
        <v>1440</v>
      </c>
      <c r="B11" s="199"/>
      <c r="C11" s="169"/>
      <c r="D11" s="170"/>
      <c r="E11" s="169"/>
      <c r="F11" s="170"/>
      <c r="G11" s="441" t="s">
        <v>1348</v>
      </c>
      <c r="H11" s="443"/>
      <c r="I11" s="204" t="s">
        <v>1350</v>
      </c>
      <c r="J11" s="205"/>
      <c r="K11" s="204" t="s">
        <v>1350</v>
      </c>
      <c r="L11" s="325"/>
      <c r="M11" s="325"/>
      <c r="N11" s="325"/>
      <c r="O11" s="325"/>
      <c r="P11" s="325"/>
      <c r="Q11" s="325"/>
      <c r="R11" s="205"/>
      <c r="S11" s="509" t="s">
        <v>1347</v>
      </c>
      <c r="T11" s="511"/>
      <c r="U11" s="511"/>
      <c r="V11" s="511"/>
      <c r="W11" s="511"/>
      <c r="X11" s="511"/>
      <c r="Y11" s="511"/>
      <c r="Z11" s="512"/>
    </row>
    <row r="12" spans="1:27" s="1" customFormat="1" x14ac:dyDescent="0.25">
      <c r="A12" s="337" t="s">
        <v>1205</v>
      </c>
      <c r="B12" s="167"/>
      <c r="C12" s="169"/>
      <c r="D12" s="170"/>
      <c r="E12" s="169"/>
      <c r="F12" s="170"/>
      <c r="G12" s="169"/>
      <c r="H12" s="170"/>
      <c r="I12" s="509" t="s">
        <v>1381</v>
      </c>
      <c r="J12" s="510"/>
      <c r="K12" s="509" t="s">
        <v>1381</v>
      </c>
      <c r="L12" s="511"/>
      <c r="M12" s="511"/>
      <c r="N12" s="511"/>
      <c r="O12" s="511"/>
      <c r="P12" s="511"/>
      <c r="Q12" s="511"/>
      <c r="R12" s="510"/>
      <c r="S12" s="248" t="s">
        <v>1350</v>
      </c>
      <c r="T12" s="249"/>
      <c r="U12" s="249"/>
      <c r="V12" s="249"/>
      <c r="W12" s="249"/>
      <c r="X12" s="249"/>
      <c r="Y12" s="249"/>
      <c r="Z12" s="378"/>
    </row>
    <row r="13" spans="1:27" s="1" customFormat="1" x14ac:dyDescent="0.25">
      <c r="A13" s="337"/>
      <c r="B13" s="167"/>
      <c r="C13" s="169"/>
      <c r="D13" s="170"/>
      <c r="E13" s="169"/>
      <c r="F13" s="170"/>
      <c r="G13" s="169"/>
      <c r="H13" s="170"/>
      <c r="I13" s="169"/>
      <c r="J13" s="170"/>
      <c r="K13" s="196" t="s">
        <v>1321</v>
      </c>
      <c r="L13" s="200"/>
      <c r="M13" s="200"/>
      <c r="N13" s="200"/>
      <c r="O13" s="200"/>
      <c r="P13" s="200"/>
      <c r="Q13" s="200"/>
      <c r="R13" s="197"/>
      <c r="S13" s="509" t="s">
        <v>1381</v>
      </c>
      <c r="T13" s="511"/>
      <c r="U13" s="511"/>
      <c r="V13" s="511"/>
      <c r="W13" s="511"/>
      <c r="X13" s="511"/>
      <c r="Y13" s="511"/>
      <c r="Z13" s="512"/>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98" t="s">
        <v>1441</v>
      </c>
      <c r="T14" s="199"/>
      <c r="U14" s="199"/>
      <c r="V14" s="199"/>
      <c r="W14" s="199"/>
      <c r="X14" s="199"/>
      <c r="Y14" s="199"/>
      <c r="Z14" s="383"/>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45446</v>
      </c>
      <c r="B16" s="29"/>
      <c r="C16" s="48">
        <f>A16+1</f>
        <v>45447</v>
      </c>
      <c r="D16" s="49"/>
      <c r="E16" s="48">
        <f>C16+1</f>
        <v>45448</v>
      </c>
      <c r="F16" s="49"/>
      <c r="G16" s="48">
        <f>E16+1</f>
        <v>45449</v>
      </c>
      <c r="H16" s="49"/>
      <c r="I16" s="48">
        <f>G16+1</f>
        <v>45450</v>
      </c>
      <c r="J16" s="49"/>
      <c r="K16" s="172">
        <f>I16+1</f>
        <v>45451</v>
      </c>
      <c r="L16" s="173"/>
      <c r="M16" s="174"/>
      <c r="N16" s="174"/>
      <c r="O16" s="174"/>
      <c r="P16" s="174"/>
      <c r="Q16" s="174"/>
      <c r="R16" s="175"/>
      <c r="S16" s="176">
        <f>K16+1</f>
        <v>45452</v>
      </c>
      <c r="T16" s="177"/>
      <c r="U16" s="178"/>
      <c r="V16" s="178"/>
      <c r="W16" s="178"/>
      <c r="X16" s="178"/>
      <c r="Y16" s="178"/>
      <c r="Z16" s="349"/>
    </row>
    <row r="17" spans="1:27" s="1" customFormat="1" x14ac:dyDescent="0.25">
      <c r="A17" s="350" t="s">
        <v>1503</v>
      </c>
      <c r="B17" s="199"/>
      <c r="C17" s="169" t="s">
        <v>1610</v>
      </c>
      <c r="D17" s="170"/>
      <c r="E17" s="169" t="s">
        <v>24</v>
      </c>
      <c r="F17" s="170"/>
      <c r="G17" s="196" t="s">
        <v>1442</v>
      </c>
      <c r="H17" s="197"/>
      <c r="I17" s="441" t="s">
        <v>1346</v>
      </c>
      <c r="J17" s="443"/>
      <c r="K17" s="441" t="s">
        <v>1346</v>
      </c>
      <c r="L17" s="442"/>
      <c r="M17" s="442"/>
      <c r="N17" s="442"/>
      <c r="O17" s="442"/>
      <c r="P17" s="442"/>
      <c r="Q17" s="442"/>
      <c r="R17" s="443"/>
      <c r="S17" s="441" t="s">
        <v>1346</v>
      </c>
      <c r="T17" s="442"/>
      <c r="U17" s="442"/>
      <c r="V17" s="442"/>
      <c r="W17" s="442"/>
      <c r="X17" s="442"/>
      <c r="Y17" s="442"/>
      <c r="Z17" s="444"/>
    </row>
    <row r="18" spans="1:27" s="1" customFormat="1" x14ac:dyDescent="0.25">
      <c r="A18" s="337"/>
      <c r="B18" s="167"/>
      <c r="C18" s="169"/>
      <c r="D18" s="170"/>
      <c r="E18" s="196" t="s">
        <v>1567</v>
      </c>
      <c r="F18" s="197"/>
      <c r="G18" s="169" t="s">
        <v>1607</v>
      </c>
      <c r="H18" s="170"/>
      <c r="I18" s="169"/>
      <c r="J18" s="170"/>
      <c r="K18" s="196" t="s">
        <v>1443</v>
      </c>
      <c r="L18" s="200"/>
      <c r="M18" s="200"/>
      <c r="N18" s="200"/>
      <c r="O18" s="200"/>
      <c r="P18" s="200"/>
      <c r="Q18" s="200"/>
      <c r="R18" s="197"/>
      <c r="S18" s="483"/>
      <c r="T18" s="484"/>
      <c r="U18" s="484"/>
      <c r="V18" s="484"/>
      <c r="W18" s="484"/>
      <c r="X18" s="484"/>
      <c r="Y18" s="484"/>
      <c r="Z18" s="485"/>
    </row>
    <row r="19" spans="1:27" s="1" customFormat="1" x14ac:dyDescent="0.25">
      <c r="A19" s="337"/>
      <c r="B19" s="167"/>
      <c r="C19" s="169"/>
      <c r="D19" s="170"/>
      <c r="E19" s="169" t="s">
        <v>63</v>
      </c>
      <c r="F19" s="170"/>
      <c r="G19" s="169"/>
      <c r="H19" s="170"/>
      <c r="I19" s="169"/>
      <c r="J19" s="170"/>
      <c r="K19" s="204" t="s">
        <v>1500</v>
      </c>
      <c r="L19" s="325"/>
      <c r="M19" s="325"/>
      <c r="N19" s="325"/>
      <c r="O19" s="325"/>
      <c r="P19" s="325"/>
      <c r="Q19" s="325"/>
      <c r="R19" s="205"/>
      <c r="S19" s="248" t="s">
        <v>1500</v>
      </c>
      <c r="T19" s="249"/>
      <c r="U19" s="249"/>
      <c r="V19" s="249"/>
      <c r="W19" s="249"/>
      <c r="X19" s="249"/>
      <c r="Y19" s="249"/>
      <c r="Z19" s="378"/>
    </row>
    <row r="20" spans="1:27" s="1" customFormat="1" x14ac:dyDescent="0.25">
      <c r="A20" s="102"/>
      <c r="B20" s="46"/>
      <c r="C20" s="50"/>
      <c r="D20" s="51"/>
      <c r="E20" s="169" t="s">
        <v>1661</v>
      </c>
      <c r="F20" s="170"/>
      <c r="G20" s="50"/>
      <c r="H20" s="51"/>
      <c r="I20" s="50"/>
      <c r="J20" s="51"/>
      <c r="K20" s="110"/>
      <c r="L20" s="112"/>
      <c r="M20" s="112"/>
      <c r="N20" s="112"/>
      <c r="O20" s="112"/>
      <c r="P20" s="112"/>
      <c r="Q20" s="112"/>
      <c r="R20" s="111"/>
      <c r="S20" s="154"/>
      <c r="T20" s="155"/>
      <c r="U20" s="155"/>
      <c r="V20" s="155"/>
      <c r="W20" s="155"/>
      <c r="X20" s="155"/>
      <c r="Y20" s="155"/>
      <c r="Z20" s="156"/>
    </row>
    <row r="21" spans="1:27" s="1" customFormat="1" x14ac:dyDescent="0.25">
      <c r="A21" s="102"/>
      <c r="B21" s="46"/>
      <c r="C21" s="50"/>
      <c r="D21" s="51"/>
      <c r="E21" s="196" t="s">
        <v>1361</v>
      </c>
      <c r="F21" s="197"/>
      <c r="G21" s="50"/>
      <c r="H21" s="51"/>
      <c r="I21" s="50"/>
      <c r="J21" s="51"/>
      <c r="K21" s="110"/>
      <c r="L21" s="112"/>
      <c r="M21" s="112"/>
      <c r="N21" s="112"/>
      <c r="O21" s="112"/>
      <c r="P21" s="112"/>
      <c r="Q21" s="112"/>
      <c r="R21" s="111"/>
      <c r="S21" s="154"/>
      <c r="T21" s="155"/>
      <c r="U21" s="155"/>
      <c r="V21" s="155"/>
      <c r="W21" s="155"/>
      <c r="X21" s="155"/>
      <c r="Y21" s="155"/>
      <c r="Z21" s="156"/>
    </row>
    <row r="22" spans="1:27" s="1" customFormat="1" x14ac:dyDescent="0.25">
      <c r="A22" s="337"/>
      <c r="B22" s="167"/>
      <c r="C22" s="169"/>
      <c r="D22" s="170"/>
      <c r="E22" s="371" t="s">
        <v>1284</v>
      </c>
      <c r="F22" s="373"/>
      <c r="G22" s="169"/>
      <c r="H22" s="170"/>
      <c r="I22" s="169"/>
      <c r="J22" s="170"/>
      <c r="K22" s="169" t="s">
        <v>1518</v>
      </c>
      <c r="L22" s="171"/>
      <c r="M22" s="171"/>
      <c r="N22" s="171"/>
      <c r="O22" s="171"/>
      <c r="P22" s="171"/>
      <c r="Q22" s="171"/>
      <c r="R22" s="170"/>
      <c r="S22" s="166"/>
      <c r="T22" s="167"/>
      <c r="U22" s="167"/>
      <c r="V22" s="167"/>
      <c r="W22" s="167"/>
      <c r="X22" s="167"/>
      <c r="Y22" s="167"/>
      <c r="Z22" s="348"/>
    </row>
    <row r="23" spans="1:27" s="2" customFormat="1" ht="13.25" customHeight="1" x14ac:dyDescent="0.25">
      <c r="A23" s="347"/>
      <c r="B23" s="181"/>
      <c r="C23" s="183"/>
      <c r="D23" s="184"/>
      <c r="E23" s="183" t="s">
        <v>1588</v>
      </c>
      <c r="F23" s="184"/>
      <c r="G23" s="183"/>
      <c r="H23" s="184"/>
      <c r="I23" s="183"/>
      <c r="J23" s="184"/>
      <c r="K23" s="183"/>
      <c r="L23" s="185"/>
      <c r="M23" s="185"/>
      <c r="N23" s="185"/>
      <c r="O23" s="185"/>
      <c r="P23" s="185"/>
      <c r="Q23" s="185"/>
      <c r="R23" s="184"/>
      <c r="S23" s="180"/>
      <c r="T23" s="181"/>
      <c r="U23" s="181"/>
      <c r="V23" s="181"/>
      <c r="W23" s="181"/>
      <c r="X23" s="181"/>
      <c r="Y23" s="181"/>
      <c r="Z23" s="346"/>
      <c r="AA23" s="1"/>
    </row>
    <row r="24" spans="1:27" s="1" customFormat="1" ht="18.5" x14ac:dyDescent="0.25">
      <c r="A24" s="95">
        <f>S16+1</f>
        <v>45453</v>
      </c>
      <c r="B24" s="29"/>
      <c r="C24" s="48">
        <f>A24+1</f>
        <v>45454</v>
      </c>
      <c r="D24" s="49"/>
      <c r="E24" s="48">
        <f>C24+1</f>
        <v>45455</v>
      </c>
      <c r="F24" s="49"/>
      <c r="G24" s="48">
        <f>E24+1</f>
        <v>45456</v>
      </c>
      <c r="H24" s="49"/>
      <c r="I24" s="48">
        <f>G24+1</f>
        <v>45457</v>
      </c>
      <c r="J24" s="49"/>
      <c r="K24" s="172">
        <f>I24+1</f>
        <v>45458</v>
      </c>
      <c r="L24" s="173"/>
      <c r="M24" s="174"/>
      <c r="N24" s="174"/>
      <c r="O24" s="174"/>
      <c r="P24" s="174"/>
      <c r="Q24" s="174"/>
      <c r="R24" s="175"/>
      <c r="S24" s="176">
        <f>K24+1</f>
        <v>45459</v>
      </c>
      <c r="T24" s="177"/>
      <c r="U24" s="178"/>
      <c r="V24" s="178"/>
      <c r="W24" s="178"/>
      <c r="X24" s="178"/>
      <c r="Y24" s="178"/>
      <c r="Z24" s="349"/>
    </row>
    <row r="25" spans="1:27" s="1" customFormat="1" x14ac:dyDescent="0.25">
      <c r="A25" s="558" t="s">
        <v>1346</v>
      </c>
      <c r="B25" s="442"/>
      <c r="C25" s="441" t="s">
        <v>1346</v>
      </c>
      <c r="D25" s="443"/>
      <c r="E25" s="441" t="s">
        <v>1346</v>
      </c>
      <c r="F25" s="443"/>
      <c r="G25" s="169" t="s">
        <v>1607</v>
      </c>
      <c r="H25" s="170"/>
      <c r="I25" s="204" t="s">
        <v>281</v>
      </c>
      <c r="J25" s="205"/>
      <c r="K25" s="204" t="s">
        <v>281</v>
      </c>
      <c r="L25" s="325"/>
      <c r="M25" s="325"/>
      <c r="N25" s="325"/>
      <c r="O25" s="325"/>
      <c r="P25" s="325"/>
      <c r="Q25" s="325"/>
      <c r="R25" s="205"/>
      <c r="S25" s="248" t="s">
        <v>281</v>
      </c>
      <c r="T25" s="249"/>
      <c r="U25" s="249"/>
      <c r="V25" s="249"/>
      <c r="W25" s="249"/>
      <c r="X25" s="249"/>
      <c r="Y25" s="249"/>
      <c r="Z25" s="378"/>
    </row>
    <row r="26" spans="1:27" s="1" customFormat="1" x14ac:dyDescent="0.25">
      <c r="A26" s="337"/>
      <c r="B26" s="167"/>
      <c r="C26" s="204" t="s">
        <v>1501</v>
      </c>
      <c r="D26" s="205"/>
      <c r="E26" s="169" t="s">
        <v>1478</v>
      </c>
      <c r="F26" s="170"/>
      <c r="G26" s="169"/>
      <c r="H26" s="170"/>
      <c r="I26" s="196" t="s">
        <v>1444</v>
      </c>
      <c r="J26" s="197"/>
      <c r="K26" s="441" t="s">
        <v>1382</v>
      </c>
      <c r="L26" s="442"/>
      <c r="M26" s="442"/>
      <c r="N26" s="442"/>
      <c r="O26" s="442"/>
      <c r="P26" s="442"/>
      <c r="Q26" s="442"/>
      <c r="R26" s="443"/>
      <c r="S26" s="441" t="s">
        <v>1382</v>
      </c>
      <c r="T26" s="442"/>
      <c r="U26" s="442"/>
      <c r="V26" s="442"/>
      <c r="W26" s="442"/>
      <c r="X26" s="442"/>
      <c r="Y26" s="442"/>
      <c r="Z26" s="443"/>
    </row>
    <row r="27" spans="1:27" s="1" customFormat="1" x14ac:dyDescent="0.25">
      <c r="A27" s="337"/>
      <c r="B27" s="167"/>
      <c r="C27" s="169"/>
      <c r="D27" s="170"/>
      <c r="E27" s="169" t="s">
        <v>23</v>
      </c>
      <c r="F27" s="170"/>
      <c r="G27" s="169"/>
      <c r="H27" s="170"/>
      <c r="I27" s="169"/>
      <c r="J27" s="170"/>
      <c r="K27" s="452"/>
      <c r="L27" s="457"/>
      <c r="M27" s="457"/>
      <c r="N27" s="457"/>
      <c r="O27" s="457"/>
      <c r="P27" s="457"/>
      <c r="Q27" s="457"/>
      <c r="R27" s="453"/>
      <c r="S27" s="166" t="s">
        <v>1690</v>
      </c>
      <c r="T27" s="167"/>
      <c r="U27" s="167"/>
      <c r="V27" s="167"/>
      <c r="W27" s="167"/>
      <c r="X27" s="167"/>
      <c r="Y27" s="167"/>
      <c r="Z27" s="348"/>
    </row>
    <row r="28" spans="1:27" s="1" customFormat="1" x14ac:dyDescent="0.25">
      <c r="A28" s="337"/>
      <c r="B28" s="167"/>
      <c r="C28" s="169"/>
      <c r="D28" s="170"/>
      <c r="E28" s="196" t="s">
        <v>1568</v>
      </c>
      <c r="F28" s="197"/>
      <c r="G28" s="169"/>
      <c r="H28" s="170"/>
      <c r="I28" s="169"/>
      <c r="J28" s="170"/>
      <c r="K28" s="169"/>
      <c r="L28" s="171"/>
      <c r="M28" s="171"/>
      <c r="N28" s="171"/>
      <c r="O28" s="171"/>
      <c r="P28" s="171"/>
      <c r="Q28" s="171"/>
      <c r="R28" s="170"/>
      <c r="S28" s="166"/>
      <c r="T28" s="167"/>
      <c r="U28" s="167"/>
      <c r="V28" s="167"/>
      <c r="W28" s="167"/>
      <c r="X28" s="167"/>
      <c r="Y28" s="167"/>
      <c r="Z28" s="348"/>
    </row>
    <row r="29" spans="1:27" s="1" customFormat="1" x14ac:dyDescent="0.25">
      <c r="A29" s="102"/>
      <c r="B29" s="46"/>
      <c r="C29" s="50"/>
      <c r="D29" s="51"/>
      <c r="E29" s="196" t="s">
        <v>1361</v>
      </c>
      <c r="F29" s="197"/>
      <c r="G29" s="50"/>
      <c r="H29" s="51"/>
      <c r="I29" s="50"/>
      <c r="J29" s="51"/>
      <c r="K29" s="50"/>
      <c r="L29" s="72"/>
      <c r="M29" s="72"/>
      <c r="N29" s="72"/>
      <c r="O29" s="72"/>
      <c r="P29" s="72"/>
      <c r="Q29" s="72"/>
      <c r="R29" s="51"/>
      <c r="S29" s="45"/>
      <c r="T29" s="46"/>
      <c r="U29" s="46"/>
      <c r="V29" s="46"/>
      <c r="W29" s="46"/>
      <c r="X29" s="46"/>
      <c r="Y29" s="46"/>
      <c r="Z29" s="103"/>
    </row>
    <row r="30" spans="1:27" s="2" customFormat="1" x14ac:dyDescent="0.25">
      <c r="A30" s="347"/>
      <c r="B30" s="181"/>
      <c r="C30" s="183"/>
      <c r="D30" s="184"/>
      <c r="E30" s="183"/>
      <c r="F30" s="184"/>
      <c r="G30" s="183"/>
      <c r="H30" s="184"/>
      <c r="I30" s="183"/>
      <c r="J30" s="184"/>
      <c r="K30" s="183"/>
      <c r="L30" s="185"/>
      <c r="M30" s="185"/>
      <c r="N30" s="185"/>
      <c r="O30" s="185"/>
      <c r="P30" s="185"/>
      <c r="Q30" s="185"/>
      <c r="R30" s="184"/>
      <c r="S30" s="180"/>
      <c r="T30" s="181"/>
      <c r="U30" s="181"/>
      <c r="V30" s="181"/>
      <c r="W30" s="181"/>
      <c r="X30" s="181"/>
      <c r="Y30" s="181"/>
      <c r="Z30" s="346"/>
      <c r="AA30" s="1"/>
    </row>
    <row r="31" spans="1:27" s="1" customFormat="1" ht="18.5" x14ac:dyDescent="0.25">
      <c r="A31" s="95">
        <f>S24+1</f>
        <v>45460</v>
      </c>
      <c r="B31" s="29"/>
      <c r="C31" s="48">
        <f>A31+1</f>
        <v>45461</v>
      </c>
      <c r="D31" s="49"/>
      <c r="E31" s="48">
        <f>C31+1</f>
        <v>45462</v>
      </c>
      <c r="F31" s="49"/>
      <c r="G31" s="48">
        <f>E31+1</f>
        <v>45463</v>
      </c>
      <c r="H31" s="49"/>
      <c r="I31" s="48">
        <f>G31+1</f>
        <v>45464</v>
      </c>
      <c r="J31" s="49"/>
      <c r="K31" s="172">
        <f>I31+1</f>
        <v>45465</v>
      </c>
      <c r="L31" s="173"/>
      <c r="M31" s="174"/>
      <c r="N31" s="174"/>
      <c r="O31" s="174"/>
      <c r="P31" s="174"/>
      <c r="Q31" s="174"/>
      <c r="R31" s="175"/>
      <c r="S31" s="176">
        <f>K31+1</f>
        <v>45466</v>
      </c>
      <c r="T31" s="177"/>
      <c r="U31" s="178"/>
      <c r="V31" s="178"/>
      <c r="W31" s="178"/>
      <c r="X31" s="178"/>
      <c r="Y31" s="178"/>
      <c r="Z31" s="349"/>
    </row>
    <row r="32" spans="1:27" s="1" customFormat="1" x14ac:dyDescent="0.25">
      <c r="A32" s="350" t="s">
        <v>1504</v>
      </c>
      <c r="B32" s="199"/>
      <c r="C32" s="169" t="s">
        <v>1362</v>
      </c>
      <c r="D32" s="170"/>
      <c r="E32" s="169" t="s">
        <v>1479</v>
      </c>
      <c r="F32" s="170"/>
      <c r="G32" s="169" t="s">
        <v>1480</v>
      </c>
      <c r="H32" s="170"/>
      <c r="I32" s="441" t="s">
        <v>1383</v>
      </c>
      <c r="J32" s="443"/>
      <c r="K32" s="204" t="s">
        <v>1363</v>
      </c>
      <c r="L32" s="325"/>
      <c r="M32" s="325"/>
      <c r="N32" s="325"/>
      <c r="O32" s="325"/>
      <c r="P32" s="325"/>
      <c r="Q32" s="325"/>
      <c r="R32" s="205"/>
      <c r="S32" s="441" t="s">
        <v>1383</v>
      </c>
      <c r="T32" s="442"/>
      <c r="U32" s="442"/>
      <c r="V32" s="442"/>
      <c r="W32" s="442"/>
      <c r="X32" s="442"/>
      <c r="Y32" s="442"/>
      <c r="Z32" s="444"/>
    </row>
    <row r="33" spans="1:27" s="1" customFormat="1" x14ac:dyDescent="0.25">
      <c r="A33" s="337" t="s">
        <v>67</v>
      </c>
      <c r="B33" s="167"/>
      <c r="C33" s="169" t="s">
        <v>984</v>
      </c>
      <c r="D33" s="170"/>
      <c r="E33" s="196" t="s">
        <v>1569</v>
      </c>
      <c r="F33" s="197"/>
      <c r="G33" s="169" t="s">
        <v>1690</v>
      </c>
      <c r="H33" s="170"/>
      <c r="I33" s="152"/>
      <c r="J33" s="153"/>
      <c r="K33" s="479" t="s">
        <v>1590</v>
      </c>
      <c r="L33" s="513"/>
      <c r="M33" s="513"/>
      <c r="N33" s="513"/>
      <c r="O33" s="513"/>
      <c r="P33" s="513"/>
      <c r="Q33" s="513"/>
      <c r="R33" s="480"/>
      <c r="S33" s="334" t="s">
        <v>1542</v>
      </c>
      <c r="T33" s="336"/>
      <c r="U33" s="336"/>
      <c r="V33" s="336"/>
      <c r="W33" s="336"/>
      <c r="X33" s="336"/>
      <c r="Y33" s="336"/>
      <c r="Z33" s="335"/>
    </row>
    <row r="34" spans="1:27" s="1" customFormat="1" x14ac:dyDescent="0.25">
      <c r="A34" s="350" t="s">
        <v>1632</v>
      </c>
      <c r="B34" s="199"/>
      <c r="C34" s="452"/>
      <c r="D34" s="453"/>
      <c r="E34" s="169" t="s">
        <v>1587</v>
      </c>
      <c r="F34" s="170"/>
      <c r="G34" s="169"/>
      <c r="H34" s="170"/>
      <c r="I34" s="204" t="s">
        <v>492</v>
      </c>
      <c r="J34" s="205"/>
      <c r="K34" s="441" t="s">
        <v>1383</v>
      </c>
      <c r="L34" s="442"/>
      <c r="M34" s="442"/>
      <c r="N34" s="442"/>
      <c r="O34" s="442"/>
      <c r="P34" s="442"/>
      <c r="Q34" s="442"/>
      <c r="R34" s="443"/>
      <c r="S34" s="483" t="s">
        <v>852</v>
      </c>
      <c r="T34" s="484"/>
      <c r="U34" s="484"/>
      <c r="V34" s="484"/>
      <c r="W34" s="484"/>
      <c r="X34" s="484"/>
      <c r="Y34" s="484"/>
      <c r="Z34" s="485"/>
    </row>
    <row r="35" spans="1:27" s="1" customFormat="1" x14ac:dyDescent="0.25">
      <c r="A35" s="337" t="s">
        <v>63</v>
      </c>
      <c r="B35" s="167"/>
      <c r="C35" s="169"/>
      <c r="D35" s="170"/>
      <c r="E35" s="169"/>
      <c r="F35" s="170"/>
      <c r="G35" s="169"/>
      <c r="H35" s="170"/>
      <c r="I35" s="502" t="s">
        <v>1585</v>
      </c>
      <c r="J35" s="503"/>
      <c r="K35" s="334" t="s">
        <v>1542</v>
      </c>
      <c r="L35" s="336"/>
      <c r="M35" s="336"/>
      <c r="N35" s="336"/>
      <c r="O35" s="336"/>
      <c r="P35" s="336"/>
      <c r="Q35" s="336"/>
      <c r="R35" s="335"/>
      <c r="S35" s="248" t="s">
        <v>492</v>
      </c>
      <c r="T35" s="249"/>
      <c r="U35" s="249"/>
      <c r="V35" s="249"/>
      <c r="W35" s="249"/>
      <c r="X35" s="249"/>
      <c r="Y35" s="249"/>
      <c r="Z35" s="378"/>
    </row>
    <row r="36" spans="1:27" s="1" customFormat="1" x14ac:dyDescent="0.25">
      <c r="A36" s="337" t="s">
        <v>1689</v>
      </c>
      <c r="B36" s="167"/>
      <c r="C36" s="169"/>
      <c r="D36" s="170"/>
      <c r="E36" s="169"/>
      <c r="F36" s="170"/>
      <c r="G36" s="169"/>
      <c r="H36" s="170"/>
      <c r="I36" s="169"/>
      <c r="J36" s="170"/>
      <c r="K36" s="496" t="s">
        <v>852</v>
      </c>
      <c r="L36" s="498"/>
      <c r="M36" s="498"/>
      <c r="N36" s="498"/>
      <c r="O36" s="498"/>
      <c r="P36" s="498"/>
      <c r="Q36" s="498"/>
      <c r="R36" s="497"/>
      <c r="S36" s="248" t="s">
        <v>1023</v>
      </c>
      <c r="T36" s="249"/>
      <c r="U36" s="249"/>
      <c r="V36" s="249"/>
      <c r="W36" s="249"/>
      <c r="X36" s="249"/>
      <c r="Y36" s="249"/>
      <c r="Z36" s="378"/>
    </row>
    <row r="37" spans="1:27" s="1" customFormat="1" x14ac:dyDescent="0.25">
      <c r="A37" s="102"/>
      <c r="B37" s="46"/>
      <c r="C37" s="50"/>
      <c r="D37" s="51"/>
      <c r="E37" s="50"/>
      <c r="F37" s="51"/>
      <c r="G37" s="50"/>
      <c r="H37" s="51"/>
      <c r="I37" s="50"/>
      <c r="J37" s="51"/>
      <c r="K37" s="204" t="s">
        <v>492</v>
      </c>
      <c r="L37" s="325"/>
      <c r="M37" s="325"/>
      <c r="N37" s="325"/>
      <c r="O37" s="325"/>
      <c r="P37" s="325"/>
      <c r="Q37" s="325"/>
      <c r="R37" s="205"/>
      <c r="S37" s="505"/>
      <c r="T37" s="506"/>
      <c r="U37" s="506"/>
      <c r="V37" s="506"/>
      <c r="W37" s="506"/>
      <c r="X37" s="506"/>
      <c r="Y37" s="506"/>
      <c r="Z37" s="507"/>
    </row>
    <row r="38" spans="1:27" s="2" customFormat="1" x14ac:dyDescent="0.25">
      <c r="A38" s="347"/>
      <c r="B38" s="181"/>
      <c r="C38" s="183"/>
      <c r="D38" s="184"/>
      <c r="E38" s="183"/>
      <c r="F38" s="184"/>
      <c r="G38" s="183"/>
      <c r="H38" s="184"/>
      <c r="I38" s="183"/>
      <c r="J38" s="184"/>
      <c r="K38" s="564" t="s">
        <v>1585</v>
      </c>
      <c r="L38" s="565"/>
      <c r="M38" s="565"/>
      <c r="N38" s="565"/>
      <c r="O38" s="565"/>
      <c r="P38" s="565"/>
      <c r="Q38" s="565"/>
      <c r="R38" s="566"/>
      <c r="S38" s="180"/>
      <c r="T38" s="181"/>
      <c r="U38" s="181"/>
      <c r="V38" s="181"/>
      <c r="W38" s="181"/>
      <c r="X38" s="181"/>
      <c r="Y38" s="181"/>
      <c r="Z38" s="346"/>
      <c r="AA38" s="1"/>
    </row>
    <row r="39" spans="1:27" s="1" customFormat="1" ht="18.5" x14ac:dyDescent="0.25">
      <c r="A39" s="95">
        <f>S31+1</f>
        <v>45467</v>
      </c>
      <c r="B39" s="29"/>
      <c r="C39" s="48">
        <f>A39+1</f>
        <v>45468</v>
      </c>
      <c r="D39" s="49"/>
      <c r="E39" s="48">
        <f>C39+1</f>
        <v>45469</v>
      </c>
      <c r="F39" s="49"/>
      <c r="G39" s="48">
        <f>E39+1</f>
        <v>45470</v>
      </c>
      <c r="H39" s="49"/>
      <c r="I39" s="48">
        <f>G39+1</f>
        <v>45471</v>
      </c>
      <c r="J39" s="49"/>
      <c r="K39" s="172">
        <f>I39+1</f>
        <v>45472</v>
      </c>
      <c r="L39" s="173"/>
      <c r="M39" s="174"/>
      <c r="N39" s="174"/>
      <c r="O39" s="174"/>
      <c r="P39" s="174"/>
      <c r="Q39" s="174"/>
      <c r="R39" s="175"/>
      <c r="S39" s="176">
        <f>K39+1</f>
        <v>45473</v>
      </c>
      <c r="T39" s="177"/>
      <c r="U39" s="178"/>
      <c r="V39" s="178"/>
      <c r="W39" s="178"/>
      <c r="X39" s="178"/>
      <c r="Y39" s="178"/>
      <c r="Z39" s="349"/>
    </row>
    <row r="40" spans="1:27" s="1" customFormat="1" x14ac:dyDescent="0.25">
      <c r="A40" s="337" t="s">
        <v>63</v>
      </c>
      <c r="B40" s="167"/>
      <c r="C40" s="169" t="s">
        <v>1519</v>
      </c>
      <c r="D40" s="170"/>
      <c r="E40" s="169" t="s">
        <v>1481</v>
      </c>
      <c r="F40" s="170"/>
      <c r="G40" s="169" t="s">
        <v>35</v>
      </c>
      <c r="H40" s="170"/>
      <c r="I40" s="441" t="s">
        <v>1384</v>
      </c>
      <c r="J40" s="443"/>
      <c r="K40" s="441" t="s">
        <v>1384</v>
      </c>
      <c r="L40" s="442"/>
      <c r="M40" s="442"/>
      <c r="N40" s="442"/>
      <c r="O40" s="442"/>
      <c r="P40" s="442"/>
      <c r="Q40" s="442"/>
      <c r="R40" s="443"/>
      <c r="S40" s="441" t="s">
        <v>1384</v>
      </c>
      <c r="T40" s="442"/>
      <c r="U40" s="442"/>
      <c r="V40" s="442"/>
      <c r="W40" s="442"/>
      <c r="X40" s="442"/>
      <c r="Y40" s="442"/>
      <c r="Z40" s="444"/>
    </row>
    <row r="41" spans="1:27" s="1" customFormat="1" x14ac:dyDescent="0.25">
      <c r="A41" s="337"/>
      <c r="B41" s="167"/>
      <c r="C41" s="169" t="s">
        <v>1611</v>
      </c>
      <c r="D41" s="170"/>
      <c r="E41" s="196" t="s">
        <v>1570</v>
      </c>
      <c r="F41" s="197"/>
      <c r="G41" s="169" t="s">
        <v>1531</v>
      </c>
      <c r="H41" s="170"/>
      <c r="I41" s="169"/>
      <c r="J41" s="170"/>
      <c r="K41" s="204"/>
      <c r="L41" s="325"/>
      <c r="M41" s="325"/>
      <c r="N41" s="325"/>
      <c r="O41" s="325"/>
      <c r="P41" s="325"/>
      <c r="Q41" s="325"/>
      <c r="R41" s="205"/>
      <c r="S41" s="193"/>
      <c r="T41" s="194"/>
      <c r="U41" s="194"/>
      <c r="V41" s="194"/>
      <c r="W41" s="194"/>
      <c r="X41" s="194"/>
      <c r="Y41" s="194"/>
      <c r="Z41" s="389"/>
    </row>
    <row r="42" spans="1:27" s="1" customFormat="1" x14ac:dyDescent="0.25">
      <c r="A42" s="337"/>
      <c r="B42" s="167"/>
      <c r="C42" s="169"/>
      <c r="D42" s="170"/>
      <c r="E42" s="169"/>
      <c r="F42" s="170"/>
      <c r="G42" s="169"/>
      <c r="H42" s="170"/>
      <c r="I42" s="169"/>
      <c r="J42" s="170"/>
      <c r="K42" s="186"/>
      <c r="L42" s="187"/>
      <c r="M42" s="187"/>
      <c r="N42" s="187"/>
      <c r="O42" s="187"/>
      <c r="P42" s="187"/>
      <c r="Q42" s="187"/>
      <c r="R42" s="188"/>
      <c r="S42" s="166"/>
      <c r="T42" s="167"/>
      <c r="U42" s="167"/>
      <c r="V42" s="167"/>
      <c r="W42" s="167"/>
      <c r="X42" s="167"/>
      <c r="Y42" s="167"/>
      <c r="Z42" s="348"/>
    </row>
    <row r="43" spans="1:27" s="1" customFormat="1" x14ac:dyDescent="0.25">
      <c r="A43" s="337"/>
      <c r="B43" s="167"/>
      <c r="C43" s="169"/>
      <c r="D43" s="170"/>
      <c r="E43" s="169"/>
      <c r="F43" s="170"/>
      <c r="G43" s="169"/>
      <c r="H43" s="170"/>
      <c r="I43" s="169"/>
      <c r="J43" s="170"/>
      <c r="K43" s="169"/>
      <c r="L43" s="171"/>
      <c r="M43" s="171"/>
      <c r="N43" s="171"/>
      <c r="O43" s="171"/>
      <c r="P43" s="171"/>
      <c r="Q43" s="171"/>
      <c r="R43" s="170"/>
      <c r="S43" s="166"/>
      <c r="T43" s="167"/>
      <c r="U43" s="167"/>
      <c r="V43" s="167"/>
      <c r="W43" s="167"/>
      <c r="X43" s="167"/>
      <c r="Y43" s="167"/>
      <c r="Z43" s="348"/>
    </row>
    <row r="44" spans="1:27" s="2" customFormat="1" x14ac:dyDescent="0.25">
      <c r="A44" s="347"/>
      <c r="B44" s="181"/>
      <c r="C44" s="183"/>
      <c r="D44" s="184"/>
      <c r="E44" s="183"/>
      <c r="F44" s="184"/>
      <c r="G44" s="183"/>
      <c r="H44" s="184"/>
      <c r="I44" s="183"/>
      <c r="J44" s="184"/>
      <c r="K44" s="183"/>
      <c r="L44" s="185"/>
      <c r="M44" s="185"/>
      <c r="N44" s="185"/>
      <c r="O44" s="185"/>
      <c r="P44" s="185"/>
      <c r="Q44" s="185"/>
      <c r="R44" s="184"/>
      <c r="S44" s="180"/>
      <c r="T44" s="181"/>
      <c r="U44" s="181"/>
      <c r="V44" s="181"/>
      <c r="W44" s="181"/>
      <c r="X44" s="181"/>
      <c r="Y44" s="181"/>
      <c r="Z44" s="346"/>
      <c r="AA44" s="1"/>
    </row>
    <row r="45" spans="1:27" ht="18.5" x14ac:dyDescent="0.3">
      <c r="A45" s="95">
        <f>S39+1</f>
        <v>45474</v>
      </c>
      <c r="B45" s="29"/>
      <c r="C45" s="48">
        <f>A45+1</f>
        <v>45475</v>
      </c>
      <c r="D45" s="49"/>
      <c r="E45" s="52" t="s">
        <v>0</v>
      </c>
      <c r="F45" s="53"/>
      <c r="G45" s="53"/>
      <c r="H45" s="53"/>
      <c r="I45" s="53"/>
      <c r="J45" s="53"/>
      <c r="K45" s="53"/>
      <c r="L45" s="53"/>
      <c r="M45" s="53"/>
      <c r="N45" s="53"/>
      <c r="O45" s="53"/>
      <c r="P45" s="53"/>
      <c r="Q45" s="53"/>
      <c r="R45" s="53"/>
      <c r="S45" s="53"/>
      <c r="T45" s="53"/>
      <c r="U45" s="53"/>
      <c r="V45" s="53"/>
      <c r="W45" s="53"/>
      <c r="X45" s="53"/>
      <c r="Y45" s="53"/>
      <c r="Z45" s="96"/>
    </row>
    <row r="46" spans="1:27" x14ac:dyDescent="0.25">
      <c r="A46" s="350" t="s">
        <v>1505</v>
      </c>
      <c r="B46" s="199"/>
      <c r="C46" s="169"/>
      <c r="D46" s="170"/>
      <c r="E46" s="82" t="s">
        <v>383</v>
      </c>
      <c r="F46" s="83"/>
      <c r="G46" s="83"/>
      <c r="H46" s="83"/>
      <c r="I46" s="55"/>
      <c r="J46" s="55"/>
      <c r="K46" s="55"/>
      <c r="L46" s="55"/>
      <c r="M46" s="55"/>
      <c r="N46" s="55"/>
      <c r="O46" s="55"/>
      <c r="P46" s="55"/>
      <c r="Q46" s="55"/>
      <c r="R46" s="55"/>
      <c r="S46" s="55"/>
      <c r="T46" s="55"/>
      <c r="U46" s="55"/>
      <c r="V46" s="55"/>
      <c r="W46" s="55"/>
      <c r="X46" s="55"/>
      <c r="Y46" s="55"/>
      <c r="Z46" s="97"/>
    </row>
    <row r="47" spans="1:27" x14ac:dyDescent="0.25">
      <c r="A47" s="337" t="s">
        <v>63</v>
      </c>
      <c r="B47" s="167"/>
      <c r="C47" s="169"/>
      <c r="D47" s="170"/>
      <c r="E47" s="85" t="s">
        <v>483</v>
      </c>
      <c r="F47" s="83"/>
      <c r="G47" s="83"/>
      <c r="H47" s="83"/>
      <c r="I47" s="55"/>
      <c r="J47" s="55"/>
      <c r="K47" s="55"/>
      <c r="L47" s="55"/>
      <c r="M47" s="55"/>
      <c r="N47" s="55"/>
      <c r="O47" s="55"/>
      <c r="P47" s="55"/>
      <c r="Q47" s="55"/>
      <c r="R47" s="55"/>
      <c r="S47" s="55"/>
      <c r="T47" s="55"/>
      <c r="U47" s="55"/>
      <c r="V47" s="55"/>
      <c r="W47" s="55"/>
      <c r="X47" s="55"/>
      <c r="Y47" s="55"/>
      <c r="Z47" s="98"/>
    </row>
    <row r="48" spans="1:27" x14ac:dyDescent="0.25">
      <c r="A48" s="337"/>
      <c r="B48" s="167"/>
      <c r="C48" s="169"/>
      <c r="D48" s="170"/>
      <c r="E48" s="86" t="s">
        <v>683</v>
      </c>
      <c r="F48" s="83"/>
      <c r="G48" s="83"/>
      <c r="H48" s="83"/>
      <c r="I48" s="55"/>
      <c r="J48" s="55"/>
      <c r="K48" s="55"/>
      <c r="L48" s="55"/>
      <c r="M48" s="55"/>
      <c r="N48" s="55"/>
      <c r="O48" s="55"/>
      <c r="P48" s="55"/>
      <c r="Q48" s="55"/>
      <c r="R48" s="55"/>
      <c r="S48" s="55"/>
      <c r="T48" s="55"/>
      <c r="U48" s="55"/>
      <c r="V48" s="55"/>
      <c r="W48" s="55"/>
      <c r="X48" s="55"/>
      <c r="Y48" s="55"/>
      <c r="Z48" s="98"/>
    </row>
    <row r="49" spans="1:26" x14ac:dyDescent="0.25">
      <c r="A49" s="337"/>
      <c r="B49" s="167"/>
      <c r="C49" s="169"/>
      <c r="D49" s="170"/>
      <c r="E49" s="126" t="s">
        <v>585</v>
      </c>
      <c r="F49" s="83"/>
      <c r="G49" s="83"/>
      <c r="H49" s="83"/>
      <c r="I49" s="55"/>
      <c r="J49" s="55"/>
      <c r="K49" s="338" t="s">
        <v>9</v>
      </c>
      <c r="L49" s="338"/>
      <c r="M49" s="338"/>
      <c r="N49" s="338"/>
      <c r="O49" s="338"/>
      <c r="P49" s="338"/>
      <c r="Q49" s="338"/>
      <c r="R49" s="338"/>
      <c r="S49" s="338"/>
      <c r="T49" s="338"/>
      <c r="U49" s="338"/>
      <c r="V49" s="338"/>
      <c r="W49" s="338"/>
      <c r="X49" s="338"/>
      <c r="Y49" s="338"/>
      <c r="Z49" s="339"/>
    </row>
    <row r="50" spans="1:26" s="1" customFormat="1" x14ac:dyDescent="0.25">
      <c r="A50" s="340"/>
      <c r="B50" s="341"/>
      <c r="C50" s="342"/>
      <c r="D50" s="343"/>
      <c r="E50" s="99"/>
      <c r="F50" s="100"/>
      <c r="G50" s="100"/>
      <c r="H50" s="100"/>
      <c r="I50" s="101"/>
      <c r="J50" s="101"/>
      <c r="K50" s="344" t="s">
        <v>8</v>
      </c>
      <c r="L50" s="344"/>
      <c r="M50" s="344"/>
      <c r="N50" s="344"/>
      <c r="O50" s="344"/>
      <c r="P50" s="344"/>
      <c r="Q50" s="344"/>
      <c r="R50" s="344"/>
      <c r="S50" s="344"/>
      <c r="T50" s="344"/>
      <c r="U50" s="344"/>
      <c r="V50" s="344"/>
      <c r="W50" s="344"/>
      <c r="X50" s="344"/>
      <c r="Y50" s="344"/>
      <c r="Z50" s="345"/>
    </row>
  </sheetData>
  <mergeCells count="228">
    <mergeCell ref="G33:H33"/>
    <mergeCell ref="E29:F29"/>
    <mergeCell ref="E21:F21"/>
    <mergeCell ref="C33:D33"/>
    <mergeCell ref="K33:R33"/>
    <mergeCell ref="K37:R37"/>
    <mergeCell ref="S37:Z3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2:B22"/>
    <mergeCell ref="C22:D22"/>
    <mergeCell ref="E22:F22"/>
    <mergeCell ref="G22:H22"/>
    <mergeCell ref="I22:J22"/>
    <mergeCell ref="K22:R22"/>
    <mergeCell ref="S22:Z22"/>
    <mergeCell ref="A19:B19"/>
    <mergeCell ref="C19:D19"/>
    <mergeCell ref="E19:F19"/>
    <mergeCell ref="G19:H19"/>
    <mergeCell ref="I19:J19"/>
    <mergeCell ref="K19:R19"/>
    <mergeCell ref="E20:F20"/>
    <mergeCell ref="S23:Z23"/>
    <mergeCell ref="K24:L24"/>
    <mergeCell ref="M24:R24"/>
    <mergeCell ref="S24:T24"/>
    <mergeCell ref="U24:Z24"/>
    <mergeCell ref="A25:B25"/>
    <mergeCell ref="C25:D25"/>
    <mergeCell ref="E25:F25"/>
    <mergeCell ref="G25:H25"/>
    <mergeCell ref="I25:J25"/>
    <mergeCell ref="A23:B23"/>
    <mergeCell ref="C23:D23"/>
    <mergeCell ref="E23:F23"/>
    <mergeCell ref="G23:H23"/>
    <mergeCell ref="I23:J23"/>
    <mergeCell ref="K23:R23"/>
    <mergeCell ref="K25:R25"/>
    <mergeCell ref="S25:Z25"/>
    <mergeCell ref="A26:B26"/>
    <mergeCell ref="C26:D26"/>
    <mergeCell ref="E26:F26"/>
    <mergeCell ref="G26:H26"/>
    <mergeCell ref="I26:J26"/>
    <mergeCell ref="K26:R26"/>
    <mergeCell ref="S26:Z26"/>
    <mergeCell ref="S27:Z27"/>
    <mergeCell ref="A28:B28"/>
    <mergeCell ref="C28:D28"/>
    <mergeCell ref="E28:F28"/>
    <mergeCell ref="G28:H28"/>
    <mergeCell ref="I28:J28"/>
    <mergeCell ref="K28:R28"/>
    <mergeCell ref="S28:Z28"/>
    <mergeCell ref="A27:B27"/>
    <mergeCell ref="C27:D27"/>
    <mergeCell ref="E27:F27"/>
    <mergeCell ref="G27:H27"/>
    <mergeCell ref="I27:J27"/>
    <mergeCell ref="K27:R27"/>
    <mergeCell ref="S30:Z30"/>
    <mergeCell ref="K31:L31"/>
    <mergeCell ref="M31:R31"/>
    <mergeCell ref="S31:T31"/>
    <mergeCell ref="U31:Z31"/>
    <mergeCell ref="A32:B32"/>
    <mergeCell ref="C32:D32"/>
    <mergeCell ref="E32:F32"/>
    <mergeCell ref="G32:H32"/>
    <mergeCell ref="I32:J32"/>
    <mergeCell ref="A30:B30"/>
    <mergeCell ref="C30:D30"/>
    <mergeCell ref="E30:F30"/>
    <mergeCell ref="G30:H30"/>
    <mergeCell ref="I30:J30"/>
    <mergeCell ref="K30:R30"/>
    <mergeCell ref="K32:R32"/>
    <mergeCell ref="S32:Z32"/>
    <mergeCell ref="A34:B34"/>
    <mergeCell ref="C34:D34"/>
    <mergeCell ref="E34:F34"/>
    <mergeCell ref="G34:H34"/>
    <mergeCell ref="I34:J34"/>
    <mergeCell ref="K34:R34"/>
    <mergeCell ref="S34:Z34"/>
    <mergeCell ref="S35:Z35"/>
    <mergeCell ref="A36:B36"/>
    <mergeCell ref="C36:D36"/>
    <mergeCell ref="E36:F36"/>
    <mergeCell ref="G36:H36"/>
    <mergeCell ref="I36:J36"/>
    <mergeCell ref="K36:R36"/>
    <mergeCell ref="S36:Z36"/>
    <mergeCell ref="A35:B35"/>
    <mergeCell ref="C35:D35"/>
    <mergeCell ref="E35:F35"/>
    <mergeCell ref="G35:H35"/>
    <mergeCell ref="I35:J35"/>
    <mergeCell ref="K35:R35"/>
    <mergeCell ref="S38:Z38"/>
    <mergeCell ref="K39:L39"/>
    <mergeCell ref="M39:R39"/>
    <mergeCell ref="S39:T39"/>
    <mergeCell ref="U39:Z39"/>
    <mergeCell ref="A40:B40"/>
    <mergeCell ref="C40:D40"/>
    <mergeCell ref="E40:F40"/>
    <mergeCell ref="G40:H40"/>
    <mergeCell ref="I40:J40"/>
    <mergeCell ref="A38:B38"/>
    <mergeCell ref="C38:D38"/>
    <mergeCell ref="E38:F38"/>
    <mergeCell ref="G38:H38"/>
    <mergeCell ref="I38:J38"/>
    <mergeCell ref="K38:R38"/>
    <mergeCell ref="K40:R40"/>
    <mergeCell ref="S40:Z40"/>
    <mergeCell ref="E41:F41"/>
    <mergeCell ref="G41:H41"/>
    <mergeCell ref="I41:J41"/>
    <mergeCell ref="K41:R41"/>
    <mergeCell ref="S41:Z41"/>
    <mergeCell ref="S42:Z42"/>
    <mergeCell ref="A43:B43"/>
    <mergeCell ref="C43:D43"/>
    <mergeCell ref="E43:F43"/>
    <mergeCell ref="G43:H43"/>
    <mergeCell ref="I43:J43"/>
    <mergeCell ref="K43:R43"/>
    <mergeCell ref="S43:Z43"/>
    <mergeCell ref="A42:B42"/>
    <mergeCell ref="C42:D42"/>
    <mergeCell ref="E42:F42"/>
    <mergeCell ref="G42:H42"/>
    <mergeCell ref="I42:J42"/>
    <mergeCell ref="K42:R42"/>
    <mergeCell ref="A33:B33"/>
    <mergeCell ref="E33:F33"/>
    <mergeCell ref="S33:Z33"/>
    <mergeCell ref="A49:B49"/>
    <mergeCell ref="C49:D49"/>
    <mergeCell ref="K49:Z49"/>
    <mergeCell ref="A50:B50"/>
    <mergeCell ref="C50:D50"/>
    <mergeCell ref="K50:Z50"/>
    <mergeCell ref="S44:Z44"/>
    <mergeCell ref="A46:B46"/>
    <mergeCell ref="C46:D46"/>
    <mergeCell ref="A47:B47"/>
    <mergeCell ref="C47:D47"/>
    <mergeCell ref="A48:B48"/>
    <mergeCell ref="C48:D48"/>
    <mergeCell ref="A44:B44"/>
    <mergeCell ref="C44:D44"/>
    <mergeCell ref="E44:F44"/>
    <mergeCell ref="G44:H44"/>
    <mergeCell ref="I44:J44"/>
    <mergeCell ref="K44:R44"/>
    <mergeCell ref="A41:B41"/>
    <mergeCell ref="C41:D41"/>
  </mergeCells>
  <phoneticPr fontId="1" type="noConversion"/>
  <conditionalFormatting sqref="A10 C10 E10 G10 K10 S10 A16 C16 E16 G16 K16 S16 A24 C24 E24 G24 K24 S24 A31 C31 E31 G31 K31 S31 A39 C39 E39 G39 K39 S39 A45 C45">
    <cfRule type="expression" dxfId="123" priority="3">
      <formula>MONTH(A10)&lt;&gt;MONTH($A$1)</formula>
    </cfRule>
    <cfRule type="expression" dxfId="122" priority="4">
      <formula>OR(WEEKDAY(A10,1)=1,WEEKDAY(A10,1)=7)</formula>
    </cfRule>
  </conditionalFormatting>
  <conditionalFormatting sqref="I10 I16 I24 I31 I39">
    <cfRule type="expression" dxfId="121" priority="1">
      <formula>MONTH(I10)&lt;&gt;MONTH($A$1)</formula>
    </cfRule>
    <cfRule type="expression" dxfId="120" priority="2">
      <formula>OR(WEEKDAY(I10,1)=1,WEEKDAY(I10,1)=7)</formula>
    </cfRule>
  </conditionalFormatting>
  <hyperlinks>
    <hyperlink ref="K50" r:id="rId1" xr:uid="{E9432695-E4C4-46E6-A1D5-B9423EF62CF7}"/>
    <hyperlink ref="K49:Z49" r:id="rId2" display="Calendar Templates by Vertex42" xr:uid="{403861CB-68C9-4BEC-9FAF-00F41C6E5F04}"/>
    <hyperlink ref="K50:Z50" r:id="rId3" display="https://www.vertex42.com/calendars/" xr:uid="{592C572E-799D-40F7-A212-7D951AA26502}"/>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386DC-0C94-409A-B8DB-9DD8693A2871}">
  <sheetPr>
    <pageSetUpPr fitToPage="1"/>
  </sheetPr>
  <dimension ref="A1:AA45"/>
  <sheetViews>
    <sheetView topLeftCell="A9" workbookViewId="0">
      <selection activeCell="S17" sqref="S17:Z1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45474</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45474</v>
      </c>
      <c r="B9" s="164"/>
      <c r="C9" s="164">
        <f>C10</f>
        <v>45475</v>
      </c>
      <c r="D9" s="164"/>
      <c r="E9" s="164">
        <f>E10</f>
        <v>45476</v>
      </c>
      <c r="F9" s="164"/>
      <c r="G9" s="164">
        <f>G10</f>
        <v>45477</v>
      </c>
      <c r="H9" s="164"/>
      <c r="I9" s="164">
        <f>I10</f>
        <v>45478</v>
      </c>
      <c r="J9" s="164"/>
      <c r="K9" s="164">
        <f>K10</f>
        <v>45479</v>
      </c>
      <c r="L9" s="164"/>
      <c r="M9" s="164"/>
      <c r="N9" s="164"/>
      <c r="O9" s="164"/>
      <c r="P9" s="164"/>
      <c r="Q9" s="164"/>
      <c r="R9" s="164"/>
      <c r="S9" s="164">
        <f>S10</f>
        <v>45480</v>
      </c>
      <c r="T9" s="164"/>
      <c r="U9" s="164"/>
      <c r="V9" s="164"/>
      <c r="W9" s="164"/>
      <c r="X9" s="164"/>
      <c r="Y9" s="164"/>
      <c r="Z9" s="165"/>
    </row>
    <row r="10" spans="1:27" s="1" customFormat="1" ht="18.5" x14ac:dyDescent="0.25">
      <c r="A10" s="95">
        <f>$A$1-(WEEKDAY($A$1,1)-(start_day-1))-IF((WEEKDAY($A$1,1)-(start_day-1))&lt;=0,7,0)+1</f>
        <v>45474</v>
      </c>
      <c r="B10" s="29"/>
      <c r="C10" s="48">
        <f>A10+1</f>
        <v>45475</v>
      </c>
      <c r="D10" s="49"/>
      <c r="E10" s="48">
        <f>C10+1</f>
        <v>45476</v>
      </c>
      <c r="F10" s="49"/>
      <c r="G10" s="48">
        <f>E10+1</f>
        <v>45477</v>
      </c>
      <c r="H10" s="49"/>
      <c r="I10" s="48">
        <f>G10+1</f>
        <v>45478</v>
      </c>
      <c r="J10" s="49"/>
      <c r="K10" s="172">
        <f>I10+1</f>
        <v>45479</v>
      </c>
      <c r="L10" s="173"/>
      <c r="M10" s="174"/>
      <c r="N10" s="174"/>
      <c r="O10" s="174"/>
      <c r="P10" s="174"/>
      <c r="Q10" s="174"/>
      <c r="R10" s="175"/>
      <c r="S10" s="176">
        <f>K10+1</f>
        <v>45480</v>
      </c>
      <c r="T10" s="177"/>
      <c r="U10" s="178"/>
      <c r="V10" s="178"/>
      <c r="W10" s="178"/>
      <c r="X10" s="178"/>
      <c r="Y10" s="178"/>
      <c r="Z10" s="349"/>
    </row>
    <row r="11" spans="1:27" s="1" customFormat="1" x14ac:dyDescent="0.25">
      <c r="A11" s="350" t="s">
        <v>1505</v>
      </c>
      <c r="B11" s="199"/>
      <c r="C11" s="169"/>
      <c r="D11" s="170"/>
      <c r="E11" s="169" t="s">
        <v>1482</v>
      </c>
      <c r="F11" s="170"/>
      <c r="G11" s="169"/>
      <c r="H11" s="170"/>
      <c r="I11" s="196" t="s">
        <v>1445</v>
      </c>
      <c r="J11" s="197"/>
      <c r="K11" s="204"/>
      <c r="L11" s="325"/>
      <c r="M11" s="325"/>
      <c r="N11" s="325"/>
      <c r="O11" s="325"/>
      <c r="P11" s="325"/>
      <c r="Q11" s="325"/>
      <c r="R11" s="205"/>
      <c r="S11" s="166" t="s">
        <v>1360</v>
      </c>
      <c r="T11" s="167"/>
      <c r="U11" s="167"/>
      <c r="V11" s="167"/>
      <c r="W11" s="167"/>
      <c r="X11" s="167"/>
      <c r="Y11" s="167"/>
      <c r="Z11" s="348"/>
    </row>
    <row r="12" spans="1:27" s="1" customFormat="1" x14ac:dyDescent="0.25">
      <c r="A12" s="337" t="s">
        <v>63</v>
      </c>
      <c r="B12" s="167"/>
      <c r="C12" s="169"/>
      <c r="D12" s="170"/>
      <c r="E12" s="169"/>
      <c r="F12" s="170"/>
      <c r="G12" s="371" t="s">
        <v>1686</v>
      </c>
      <c r="H12" s="373"/>
      <c r="I12" s="371" t="s">
        <v>1686</v>
      </c>
      <c r="J12" s="373"/>
      <c r="K12" s="371" t="s">
        <v>1686</v>
      </c>
      <c r="L12" s="372"/>
      <c r="M12" s="372"/>
      <c r="N12" s="372"/>
      <c r="O12" s="372"/>
      <c r="P12" s="372"/>
      <c r="Q12" s="372"/>
      <c r="R12" s="373"/>
      <c r="S12" s="371" t="s">
        <v>1686</v>
      </c>
      <c r="T12" s="372"/>
      <c r="U12" s="372"/>
      <c r="V12" s="372"/>
      <c r="W12" s="372"/>
      <c r="X12" s="372"/>
      <c r="Y12" s="372"/>
      <c r="Z12" s="449"/>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45481</v>
      </c>
      <c r="B16" s="29"/>
      <c r="C16" s="48">
        <f>A16+1</f>
        <v>45482</v>
      </c>
      <c r="D16" s="49"/>
      <c r="E16" s="48">
        <f>C16+1</f>
        <v>45483</v>
      </c>
      <c r="F16" s="49"/>
      <c r="G16" s="48">
        <f>E16+1</f>
        <v>45484</v>
      </c>
      <c r="H16" s="49"/>
      <c r="I16" s="48">
        <f>G16+1</f>
        <v>45485</v>
      </c>
      <c r="J16" s="49"/>
      <c r="K16" s="172">
        <f>I16+1</f>
        <v>45486</v>
      </c>
      <c r="L16" s="173"/>
      <c r="M16" s="174"/>
      <c r="N16" s="174"/>
      <c r="O16" s="174"/>
      <c r="P16" s="174"/>
      <c r="Q16" s="174"/>
      <c r="R16" s="175"/>
      <c r="S16" s="176">
        <f>K16+1</f>
        <v>45487</v>
      </c>
      <c r="T16" s="177"/>
      <c r="U16" s="178"/>
      <c r="V16" s="178"/>
      <c r="W16" s="178"/>
      <c r="X16" s="178"/>
      <c r="Y16" s="178"/>
      <c r="Z16" s="349"/>
    </row>
    <row r="17" spans="1:27" s="1" customFormat="1" x14ac:dyDescent="0.25">
      <c r="A17" s="337" t="s">
        <v>1691</v>
      </c>
      <c r="B17" s="167"/>
      <c r="C17" s="169" t="s">
        <v>1612</v>
      </c>
      <c r="D17" s="170"/>
      <c r="E17" s="496"/>
      <c r="F17" s="497"/>
      <c r="G17" s="169" t="s">
        <v>1692</v>
      </c>
      <c r="H17" s="170"/>
      <c r="I17" s="452"/>
      <c r="J17" s="453"/>
      <c r="K17" s="204" t="s">
        <v>1643</v>
      </c>
      <c r="L17" s="325"/>
      <c r="M17" s="325"/>
      <c r="N17" s="325"/>
      <c r="O17" s="325"/>
      <c r="P17" s="325"/>
      <c r="Q17" s="325"/>
      <c r="R17" s="205"/>
      <c r="S17" s="248"/>
      <c r="T17" s="249"/>
      <c r="U17" s="249"/>
      <c r="V17" s="249"/>
      <c r="W17" s="249"/>
      <c r="X17" s="249"/>
      <c r="Y17" s="249"/>
      <c r="Z17" s="378"/>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248"/>
      <c r="T18" s="249"/>
      <c r="U18" s="249"/>
      <c r="V18" s="249"/>
      <c r="W18" s="249"/>
      <c r="X18" s="249"/>
      <c r="Y18" s="249"/>
      <c r="Z18" s="37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45488</v>
      </c>
      <c r="B22" s="29"/>
      <c r="C22" s="48">
        <f>A22+1</f>
        <v>45489</v>
      </c>
      <c r="D22" s="49"/>
      <c r="E22" s="48">
        <f>C22+1</f>
        <v>45490</v>
      </c>
      <c r="F22" s="49"/>
      <c r="G22" s="48">
        <f>E22+1</f>
        <v>45491</v>
      </c>
      <c r="H22" s="49"/>
      <c r="I22" s="48">
        <f>G22+1</f>
        <v>45492</v>
      </c>
      <c r="J22" s="49"/>
      <c r="K22" s="172">
        <f>I22+1</f>
        <v>45493</v>
      </c>
      <c r="L22" s="173"/>
      <c r="M22" s="174"/>
      <c r="N22" s="174"/>
      <c r="O22" s="174"/>
      <c r="P22" s="174"/>
      <c r="Q22" s="174"/>
      <c r="R22" s="175"/>
      <c r="S22" s="176">
        <f>K22+1</f>
        <v>45494</v>
      </c>
      <c r="T22" s="177"/>
      <c r="U22" s="178"/>
      <c r="V22" s="178"/>
      <c r="W22" s="178"/>
      <c r="X22" s="178"/>
      <c r="Y22" s="178"/>
      <c r="Z22" s="349"/>
    </row>
    <row r="23" spans="1:27" s="1" customFormat="1" x14ac:dyDescent="0.25">
      <c r="A23" s="337"/>
      <c r="B23" s="167"/>
      <c r="C23" s="169"/>
      <c r="D23" s="170"/>
      <c r="E23" s="169" t="s">
        <v>1693</v>
      </c>
      <c r="F23" s="170"/>
      <c r="G23" s="334" t="s">
        <v>1543</v>
      </c>
      <c r="H23" s="335"/>
      <c r="I23" s="334" t="s">
        <v>1543</v>
      </c>
      <c r="J23" s="335"/>
      <c r="K23" s="334" t="s">
        <v>1543</v>
      </c>
      <c r="L23" s="336"/>
      <c r="M23" s="336"/>
      <c r="N23" s="336"/>
      <c r="O23" s="336"/>
      <c r="P23" s="336"/>
      <c r="Q23" s="336"/>
      <c r="R23" s="335"/>
      <c r="S23" s="334" t="s">
        <v>1543</v>
      </c>
      <c r="T23" s="336"/>
      <c r="U23" s="336"/>
      <c r="V23" s="336"/>
      <c r="W23" s="336"/>
      <c r="X23" s="336"/>
      <c r="Y23" s="336"/>
      <c r="Z23" s="416"/>
    </row>
    <row r="24" spans="1:27" s="1" customFormat="1" x14ac:dyDescent="0.25">
      <c r="A24" s="337"/>
      <c r="B24" s="167"/>
      <c r="C24" s="169"/>
      <c r="D24" s="170"/>
      <c r="E24" s="169"/>
      <c r="F24" s="170"/>
      <c r="G24" s="169"/>
      <c r="H24" s="170"/>
      <c r="I24" s="169"/>
      <c r="J24" s="170"/>
      <c r="K24" s="169" t="s">
        <v>1613</v>
      </c>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45495</v>
      </c>
      <c r="B28" s="29"/>
      <c r="C28" s="48">
        <f>A28+1</f>
        <v>45496</v>
      </c>
      <c r="D28" s="49"/>
      <c r="E28" s="48">
        <f>C28+1</f>
        <v>45497</v>
      </c>
      <c r="F28" s="49"/>
      <c r="G28" s="48">
        <f>E28+1</f>
        <v>45498</v>
      </c>
      <c r="H28" s="49"/>
      <c r="I28" s="48">
        <f>G28+1</f>
        <v>45499</v>
      </c>
      <c r="J28" s="49"/>
      <c r="K28" s="172">
        <f>I28+1</f>
        <v>45500</v>
      </c>
      <c r="L28" s="173"/>
      <c r="M28" s="174"/>
      <c r="N28" s="174"/>
      <c r="O28" s="174"/>
      <c r="P28" s="174"/>
      <c r="Q28" s="174"/>
      <c r="R28" s="175"/>
      <c r="S28" s="176">
        <f>K28+1</f>
        <v>45501</v>
      </c>
      <c r="T28" s="177"/>
      <c r="U28" s="178"/>
      <c r="V28" s="178"/>
      <c r="W28" s="178"/>
      <c r="X28" s="178"/>
      <c r="Y28" s="178"/>
      <c r="Z28" s="349"/>
    </row>
    <row r="29" spans="1:27" s="1" customFormat="1" x14ac:dyDescent="0.25">
      <c r="A29" s="450"/>
      <c r="B29" s="451"/>
      <c r="C29" s="169"/>
      <c r="D29" s="170"/>
      <c r="E29" s="186"/>
      <c r="F29" s="188"/>
      <c r="G29" s="169"/>
      <c r="H29" s="170"/>
      <c r="I29" s="169"/>
      <c r="J29" s="170"/>
      <c r="K29" s="334" t="s">
        <v>1687</v>
      </c>
      <c r="L29" s="336"/>
      <c r="M29" s="336"/>
      <c r="N29" s="336"/>
      <c r="O29" s="336"/>
      <c r="P29" s="336"/>
      <c r="Q29" s="336"/>
      <c r="R29" s="335"/>
      <c r="S29" s="334" t="s">
        <v>1687</v>
      </c>
      <c r="T29" s="336"/>
      <c r="U29" s="336"/>
      <c r="V29" s="336"/>
      <c r="W29" s="336"/>
      <c r="X29" s="336"/>
      <c r="Y29" s="336"/>
      <c r="Z29" s="416"/>
    </row>
    <row r="30" spans="1:27" s="1" customFormat="1" x14ac:dyDescent="0.25">
      <c r="A30" s="337"/>
      <c r="B30" s="167"/>
      <c r="C30" s="169"/>
      <c r="D30" s="170"/>
      <c r="E30" s="186"/>
      <c r="F30" s="188"/>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45502</v>
      </c>
      <c r="B34" s="29"/>
      <c r="C34" s="48">
        <f>A34+1</f>
        <v>45503</v>
      </c>
      <c r="D34" s="49"/>
      <c r="E34" s="48">
        <f>C34+1</f>
        <v>45504</v>
      </c>
      <c r="F34" s="49"/>
      <c r="G34" s="48">
        <f>E34+1</f>
        <v>45505</v>
      </c>
      <c r="H34" s="49"/>
      <c r="I34" s="48">
        <f>G34+1</f>
        <v>45506</v>
      </c>
      <c r="J34" s="49"/>
      <c r="K34" s="172">
        <f>I34+1</f>
        <v>45507</v>
      </c>
      <c r="L34" s="173"/>
      <c r="M34" s="174"/>
      <c r="N34" s="174"/>
      <c r="O34" s="174"/>
      <c r="P34" s="174"/>
      <c r="Q34" s="174"/>
      <c r="R34" s="175"/>
      <c r="S34" s="176">
        <f>K34+1</f>
        <v>45508</v>
      </c>
      <c r="T34" s="177"/>
      <c r="U34" s="178"/>
      <c r="V34" s="178"/>
      <c r="W34" s="178"/>
      <c r="X34" s="178"/>
      <c r="Y34" s="178"/>
      <c r="Z34" s="349"/>
    </row>
    <row r="35" spans="1:27" s="1" customFormat="1" x14ac:dyDescent="0.25">
      <c r="A35" s="508"/>
      <c r="B35" s="506"/>
      <c r="C35" s="502"/>
      <c r="D35" s="503"/>
      <c r="E35" s="502"/>
      <c r="F35" s="503"/>
      <c r="G35" s="334" t="s">
        <v>1544</v>
      </c>
      <c r="H35" s="335"/>
      <c r="I35" s="334" t="s">
        <v>1544</v>
      </c>
      <c r="J35" s="335"/>
      <c r="K35" s="334" t="s">
        <v>1544</v>
      </c>
      <c r="L35" s="336"/>
      <c r="M35" s="336"/>
      <c r="N35" s="336"/>
      <c r="O35" s="336"/>
      <c r="P35" s="336"/>
      <c r="Q35" s="336"/>
      <c r="R35" s="335"/>
      <c r="S35" s="334" t="s">
        <v>1544</v>
      </c>
      <c r="T35" s="336"/>
      <c r="U35" s="336"/>
      <c r="V35" s="336"/>
      <c r="W35" s="336"/>
      <c r="X35" s="336"/>
      <c r="Y35" s="336"/>
      <c r="Z35" s="416"/>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45509</v>
      </c>
      <c r="B40" s="29"/>
      <c r="C40" s="48">
        <f>A40+1</f>
        <v>45510</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34" t="s">
        <v>1544</v>
      </c>
      <c r="B41" s="335"/>
      <c r="C41" s="334" t="s">
        <v>1544</v>
      </c>
      <c r="D41" s="335"/>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50" t="s">
        <v>1506</v>
      </c>
      <c r="B42" s="199"/>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conditionalFormatting sqref="A10 C10 E10 G10 K10 S10 A16 C16 E16 G16 K16 S16 A22 C22 E22 G22 K22 S22 A28 C28 E28 G28 K28 S28 A34 C34 E34 G34 K34 S34 A40 C40">
    <cfRule type="expression" dxfId="119" priority="3">
      <formula>MONTH(A10)&lt;&gt;MONTH($A$1)</formula>
    </cfRule>
    <cfRule type="expression" dxfId="118" priority="4">
      <formula>OR(WEEKDAY(A10,1)=1,WEEKDAY(A10,1)=7)</formula>
    </cfRule>
  </conditionalFormatting>
  <conditionalFormatting sqref="I10 I16 I22 I28 I34">
    <cfRule type="expression" dxfId="117" priority="1">
      <formula>MONTH(I10)&lt;&gt;MONTH($A$1)</formula>
    </cfRule>
    <cfRule type="expression" dxfId="116" priority="2">
      <formula>OR(WEEKDAY(I10,1)=1,WEEKDAY(I10,1)=7)</formula>
    </cfRule>
  </conditionalFormatting>
  <hyperlinks>
    <hyperlink ref="K45" r:id="rId1" xr:uid="{50ECF879-F36F-4AAD-988D-7C041B423550}"/>
    <hyperlink ref="K44:Z44" r:id="rId2" display="Calendar Templates by Vertex42" xr:uid="{682A191C-3156-4BAA-95C4-1C8745AC25CD}"/>
    <hyperlink ref="K45:Z45" r:id="rId3" display="https://www.vertex42.com/calendars/" xr:uid="{6AFE91E4-6DC3-4138-A673-9F8C3E0B82AD}"/>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F5A80-218B-4089-97EE-77EDF7A7FC53}">
  <sheetPr>
    <pageSetUpPr fitToPage="1"/>
  </sheetPr>
  <dimension ref="A1:AA46"/>
  <sheetViews>
    <sheetView workbookViewId="0">
      <selection activeCell="J26" sqref="J26"/>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45505</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45502</v>
      </c>
      <c r="B9" s="164"/>
      <c r="C9" s="164">
        <f>C10</f>
        <v>45503</v>
      </c>
      <c r="D9" s="164"/>
      <c r="E9" s="164">
        <f>E10</f>
        <v>45504</v>
      </c>
      <c r="F9" s="164"/>
      <c r="G9" s="164">
        <f>G10</f>
        <v>45505</v>
      </c>
      <c r="H9" s="164"/>
      <c r="I9" s="164">
        <f>I10</f>
        <v>45506</v>
      </c>
      <c r="J9" s="164"/>
      <c r="K9" s="164">
        <f>K10</f>
        <v>45507</v>
      </c>
      <c r="L9" s="164"/>
      <c r="M9" s="164"/>
      <c r="N9" s="164"/>
      <c r="O9" s="164"/>
      <c r="P9" s="164"/>
      <c r="Q9" s="164"/>
      <c r="R9" s="164"/>
      <c r="S9" s="164">
        <f>S10</f>
        <v>45508</v>
      </c>
      <c r="T9" s="164"/>
      <c r="U9" s="164"/>
      <c r="V9" s="164"/>
      <c r="W9" s="164"/>
      <c r="X9" s="164"/>
      <c r="Y9" s="164"/>
      <c r="Z9" s="165"/>
    </row>
    <row r="10" spans="1:27" s="1" customFormat="1" ht="18.5" x14ac:dyDescent="0.25">
      <c r="A10" s="95">
        <f>$A$1-(WEEKDAY($A$1,1)-(start_day-1))-IF((WEEKDAY($A$1,1)-(start_day-1))&lt;=0,7,0)+1</f>
        <v>45502</v>
      </c>
      <c r="B10" s="29"/>
      <c r="C10" s="48">
        <f>A10+1</f>
        <v>45503</v>
      </c>
      <c r="D10" s="49"/>
      <c r="E10" s="48">
        <f>C10+1</f>
        <v>45504</v>
      </c>
      <c r="F10" s="49"/>
      <c r="G10" s="48">
        <f>E10+1</f>
        <v>45505</v>
      </c>
      <c r="H10" s="49"/>
      <c r="I10" s="48">
        <f>G10+1</f>
        <v>45506</v>
      </c>
      <c r="J10" s="49"/>
      <c r="K10" s="172">
        <f>I10+1</f>
        <v>45507</v>
      </c>
      <c r="L10" s="173"/>
      <c r="M10" s="174"/>
      <c r="N10" s="174"/>
      <c r="O10" s="174"/>
      <c r="P10" s="174"/>
      <c r="Q10" s="174"/>
      <c r="R10" s="175"/>
      <c r="S10" s="176">
        <f>K10+1</f>
        <v>45508</v>
      </c>
      <c r="T10" s="177"/>
      <c r="U10" s="178"/>
      <c r="V10" s="178"/>
      <c r="W10" s="178"/>
      <c r="X10" s="178"/>
      <c r="Y10" s="178"/>
      <c r="Z10" s="349"/>
    </row>
    <row r="11" spans="1:27" s="1" customFormat="1" x14ac:dyDescent="0.25">
      <c r="A11" s="337"/>
      <c r="B11" s="167"/>
      <c r="C11" s="169"/>
      <c r="D11" s="170"/>
      <c r="E11" s="169"/>
      <c r="F11" s="170"/>
      <c r="G11" s="334" t="s">
        <v>1544</v>
      </c>
      <c r="H11" s="335"/>
      <c r="I11" s="334" t="s">
        <v>1544</v>
      </c>
      <c r="J11" s="335"/>
      <c r="K11" s="204" t="s">
        <v>1544</v>
      </c>
      <c r="L11" s="325"/>
      <c r="M11" s="325"/>
      <c r="N11" s="325"/>
      <c r="O11" s="325"/>
      <c r="P11" s="325"/>
      <c r="Q11" s="325"/>
      <c r="R11" s="205"/>
      <c r="S11" s="248" t="s">
        <v>1544</v>
      </c>
      <c r="T11" s="249"/>
      <c r="U11" s="249"/>
      <c r="V11" s="249"/>
      <c r="W11" s="249"/>
      <c r="X11" s="249"/>
      <c r="Y11" s="249"/>
      <c r="Z11" s="378"/>
    </row>
    <row r="12" spans="1:27" s="1" customFormat="1" x14ac:dyDescent="0.25">
      <c r="A12" s="337"/>
      <c r="B12" s="167"/>
      <c r="C12" s="169"/>
      <c r="D12" s="170"/>
      <c r="E12" s="169"/>
      <c r="F12" s="170"/>
      <c r="G12" s="169"/>
      <c r="H12" s="170"/>
      <c r="I12" s="334" t="s">
        <v>1545</v>
      </c>
      <c r="J12" s="335"/>
      <c r="K12" s="334" t="s">
        <v>1545</v>
      </c>
      <c r="L12" s="336"/>
      <c r="M12" s="336"/>
      <c r="N12" s="336"/>
      <c r="O12" s="336"/>
      <c r="P12" s="336"/>
      <c r="Q12" s="336"/>
      <c r="R12" s="335"/>
      <c r="S12" s="334" t="s">
        <v>1545</v>
      </c>
      <c r="T12" s="336"/>
      <c r="U12" s="336"/>
      <c r="V12" s="336"/>
      <c r="W12" s="336"/>
      <c r="X12" s="336"/>
      <c r="Y12" s="336"/>
      <c r="Z12" s="416"/>
    </row>
    <row r="13" spans="1:27" s="1" customFormat="1" x14ac:dyDescent="0.25">
      <c r="A13" s="337"/>
      <c r="B13" s="167"/>
      <c r="C13" s="169"/>
      <c r="D13" s="170"/>
      <c r="E13" s="169"/>
      <c r="F13" s="170"/>
      <c r="G13" s="169"/>
      <c r="H13" s="170"/>
      <c r="I13" s="169"/>
      <c r="J13" s="170"/>
      <c r="K13" s="196" t="s">
        <v>1584</v>
      </c>
      <c r="L13" s="200"/>
      <c r="M13" s="200"/>
      <c r="N13" s="200"/>
      <c r="O13" s="200"/>
      <c r="P13" s="200"/>
      <c r="Q13" s="200"/>
      <c r="R13" s="197"/>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45509</v>
      </c>
      <c r="B16" s="29"/>
      <c r="C16" s="48">
        <f>A16+1</f>
        <v>45510</v>
      </c>
      <c r="D16" s="49"/>
      <c r="E16" s="48">
        <f>C16+1</f>
        <v>45511</v>
      </c>
      <c r="F16" s="49"/>
      <c r="G16" s="48">
        <f>E16+1</f>
        <v>45512</v>
      </c>
      <c r="H16" s="49"/>
      <c r="I16" s="48">
        <f>G16+1</f>
        <v>45513</v>
      </c>
      <c r="J16" s="49"/>
      <c r="K16" s="172">
        <f>I16+1</f>
        <v>45514</v>
      </c>
      <c r="L16" s="173"/>
      <c r="M16" s="174"/>
      <c r="N16" s="174"/>
      <c r="O16" s="174"/>
      <c r="P16" s="174"/>
      <c r="Q16" s="174"/>
      <c r="R16" s="175"/>
      <c r="S16" s="176">
        <f>K16+1</f>
        <v>45515</v>
      </c>
      <c r="T16" s="177"/>
      <c r="U16" s="178"/>
      <c r="V16" s="178"/>
      <c r="W16" s="178"/>
      <c r="X16" s="178"/>
      <c r="Y16" s="178"/>
      <c r="Z16" s="349"/>
    </row>
    <row r="17" spans="1:27" s="1" customFormat="1" x14ac:dyDescent="0.25">
      <c r="A17" s="350" t="s">
        <v>1506</v>
      </c>
      <c r="B17" s="199"/>
      <c r="C17" s="334" t="s">
        <v>1544</v>
      </c>
      <c r="D17" s="335"/>
      <c r="E17" s="334" t="s">
        <v>1544</v>
      </c>
      <c r="F17" s="335"/>
      <c r="G17" s="334" t="s">
        <v>1544</v>
      </c>
      <c r="H17" s="335"/>
      <c r="I17" s="196" t="s">
        <v>1446</v>
      </c>
      <c r="J17" s="197"/>
      <c r="K17" s="204" t="s">
        <v>1520</v>
      </c>
      <c r="L17" s="325"/>
      <c r="M17" s="325"/>
      <c r="N17" s="325"/>
      <c r="O17" s="325"/>
      <c r="P17" s="325"/>
      <c r="Q17" s="325"/>
      <c r="R17" s="205"/>
      <c r="S17" s="248" t="s">
        <v>1520</v>
      </c>
      <c r="T17" s="249"/>
      <c r="U17" s="249"/>
      <c r="V17" s="249"/>
      <c r="W17" s="249"/>
      <c r="X17" s="249"/>
      <c r="Y17" s="249"/>
      <c r="Z17" s="378"/>
    </row>
    <row r="18" spans="1:27" s="1" customFormat="1" x14ac:dyDescent="0.25">
      <c r="A18" s="334" t="s">
        <v>1544</v>
      </c>
      <c r="B18" s="335"/>
      <c r="C18" s="169"/>
      <c r="D18" s="170"/>
      <c r="E18" s="169"/>
      <c r="F18" s="170"/>
      <c r="G18" s="169"/>
      <c r="H18" s="170"/>
      <c r="I18" s="334" t="s">
        <v>1544</v>
      </c>
      <c r="J18" s="335"/>
      <c r="K18" s="334" t="s">
        <v>1544</v>
      </c>
      <c r="L18" s="336"/>
      <c r="M18" s="336"/>
      <c r="N18" s="336"/>
      <c r="O18" s="336"/>
      <c r="P18" s="336"/>
      <c r="Q18" s="336"/>
      <c r="R18" s="335"/>
      <c r="S18" s="198" t="s">
        <v>1447</v>
      </c>
      <c r="T18" s="199"/>
      <c r="U18" s="199"/>
      <c r="V18" s="199"/>
      <c r="W18" s="199"/>
      <c r="X18" s="199"/>
      <c r="Y18" s="199"/>
      <c r="Z18" s="383"/>
    </row>
    <row r="19" spans="1:27" s="1" customFormat="1" x14ac:dyDescent="0.25">
      <c r="A19" s="337"/>
      <c r="B19" s="167"/>
      <c r="C19" s="169"/>
      <c r="D19" s="170"/>
      <c r="E19" s="169"/>
      <c r="F19" s="170"/>
      <c r="G19" s="169"/>
      <c r="H19" s="170"/>
      <c r="I19" s="169"/>
      <c r="J19" s="170"/>
      <c r="K19" s="334" t="s">
        <v>1546</v>
      </c>
      <c r="L19" s="336"/>
      <c r="M19" s="336"/>
      <c r="N19" s="336"/>
      <c r="O19" s="336"/>
      <c r="P19" s="336"/>
      <c r="Q19" s="336"/>
      <c r="R19" s="335"/>
      <c r="S19" s="334" t="s">
        <v>1544</v>
      </c>
      <c r="T19" s="336"/>
      <c r="U19" s="336"/>
      <c r="V19" s="336"/>
      <c r="W19" s="336"/>
      <c r="X19" s="336"/>
      <c r="Y19" s="336"/>
      <c r="Z19" s="416"/>
    </row>
    <row r="20" spans="1:27" s="1" customFormat="1" x14ac:dyDescent="0.25">
      <c r="A20" s="337"/>
      <c r="B20" s="167"/>
      <c r="C20" s="169"/>
      <c r="D20" s="170"/>
      <c r="E20" s="169"/>
      <c r="F20" s="170"/>
      <c r="G20" s="169"/>
      <c r="H20" s="170"/>
      <c r="I20" s="169"/>
      <c r="J20" s="170"/>
      <c r="K20" s="169" t="s">
        <v>516</v>
      </c>
      <c r="L20" s="171"/>
      <c r="M20" s="171"/>
      <c r="N20" s="171"/>
      <c r="O20" s="171"/>
      <c r="P20" s="171"/>
      <c r="Q20" s="171"/>
      <c r="R20" s="170"/>
      <c r="S20" s="334" t="s">
        <v>1546</v>
      </c>
      <c r="T20" s="336"/>
      <c r="U20" s="336"/>
      <c r="V20" s="336"/>
      <c r="W20" s="336"/>
      <c r="X20" s="336"/>
      <c r="Y20" s="336"/>
      <c r="Z20" s="416"/>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3"/>
      <c r="T21" s="185"/>
      <c r="U21" s="185"/>
      <c r="V21" s="185"/>
      <c r="W21" s="185"/>
      <c r="X21" s="185"/>
      <c r="Y21" s="185"/>
      <c r="Z21" s="184"/>
      <c r="AA21" s="1"/>
    </row>
    <row r="22" spans="1:27" s="1" customFormat="1" ht="18.5" x14ac:dyDescent="0.25">
      <c r="A22" s="95">
        <f>S16+1</f>
        <v>45516</v>
      </c>
      <c r="B22" s="29"/>
      <c r="C22" s="48">
        <f>A22+1</f>
        <v>45517</v>
      </c>
      <c r="D22" s="49"/>
      <c r="E22" s="48">
        <f>C22+1</f>
        <v>45518</v>
      </c>
      <c r="F22" s="49"/>
      <c r="G22" s="48">
        <f>E22+1</f>
        <v>45519</v>
      </c>
      <c r="H22" s="49"/>
      <c r="I22" s="48">
        <f>G22+1</f>
        <v>45520</v>
      </c>
      <c r="J22" s="49"/>
      <c r="K22" s="172">
        <f>I22+1</f>
        <v>45521</v>
      </c>
      <c r="L22" s="173"/>
      <c r="M22" s="174"/>
      <c r="N22" s="174"/>
      <c r="O22" s="174"/>
      <c r="P22" s="174"/>
      <c r="Q22" s="174"/>
      <c r="R22" s="175"/>
      <c r="S22" s="176">
        <f>K22+1</f>
        <v>45522</v>
      </c>
      <c r="T22" s="177"/>
      <c r="U22" s="178"/>
      <c r="V22" s="178"/>
      <c r="W22" s="178"/>
      <c r="X22" s="178"/>
      <c r="Y22" s="178"/>
      <c r="Z22" s="349"/>
    </row>
    <row r="23" spans="1:27" s="1" customFormat="1" x14ac:dyDescent="0.25">
      <c r="A23" s="350" t="s">
        <v>1631</v>
      </c>
      <c r="B23" s="199"/>
      <c r="C23" s="334" t="s">
        <v>1547</v>
      </c>
      <c r="D23" s="335"/>
      <c r="E23" s="334" t="s">
        <v>1547</v>
      </c>
      <c r="F23" s="335"/>
      <c r="G23" s="169" t="s">
        <v>1483</v>
      </c>
      <c r="H23" s="170"/>
      <c r="I23" s="334" t="s">
        <v>1547</v>
      </c>
      <c r="J23" s="335"/>
      <c r="K23" s="204" t="s">
        <v>149</v>
      </c>
      <c r="L23" s="325"/>
      <c r="M23" s="325"/>
      <c r="N23" s="325"/>
      <c r="O23" s="325"/>
      <c r="P23" s="325"/>
      <c r="Q23" s="325"/>
      <c r="R23" s="205"/>
      <c r="S23" s="248" t="s">
        <v>149</v>
      </c>
      <c r="T23" s="249"/>
      <c r="U23" s="249"/>
      <c r="V23" s="249"/>
      <c r="W23" s="249"/>
      <c r="X23" s="249"/>
      <c r="Y23" s="249"/>
      <c r="Z23" s="378"/>
    </row>
    <row r="24" spans="1:27" s="1" customFormat="1" x14ac:dyDescent="0.25">
      <c r="A24" s="567" t="s">
        <v>1626</v>
      </c>
      <c r="B24" s="513"/>
      <c r="C24" s="479" t="s">
        <v>1626</v>
      </c>
      <c r="D24" s="480"/>
      <c r="E24" s="479" t="s">
        <v>1626</v>
      </c>
      <c r="F24" s="480"/>
      <c r="G24" s="334" t="s">
        <v>1547</v>
      </c>
      <c r="H24" s="335"/>
      <c r="I24" s="169"/>
      <c r="J24" s="170"/>
      <c r="K24" s="196" t="s">
        <v>1507</v>
      </c>
      <c r="L24" s="200"/>
      <c r="M24" s="200"/>
      <c r="N24" s="200"/>
      <c r="O24" s="200"/>
      <c r="P24" s="200"/>
      <c r="Q24" s="200"/>
      <c r="R24" s="197"/>
      <c r="S24" s="334" t="s">
        <v>1547</v>
      </c>
      <c r="T24" s="336"/>
      <c r="U24" s="336"/>
      <c r="V24" s="336"/>
      <c r="W24" s="336"/>
      <c r="X24" s="336"/>
      <c r="Y24" s="336"/>
      <c r="Z24" s="416"/>
    </row>
    <row r="25" spans="1:27" s="1" customFormat="1" x14ac:dyDescent="0.25">
      <c r="A25" s="337"/>
      <c r="B25" s="167"/>
      <c r="C25" s="169" t="s">
        <v>1688</v>
      </c>
      <c r="D25" s="170"/>
      <c r="E25" s="169" t="s">
        <v>1688</v>
      </c>
      <c r="F25" s="170"/>
      <c r="G25" s="169"/>
      <c r="H25" s="170"/>
      <c r="I25" s="169"/>
      <c r="J25" s="170"/>
      <c r="K25" s="196" t="s">
        <v>1508</v>
      </c>
      <c r="L25" s="200"/>
      <c r="M25" s="200"/>
      <c r="N25" s="200"/>
      <c r="O25" s="200"/>
      <c r="P25" s="200"/>
      <c r="Q25" s="200"/>
      <c r="R25" s="197"/>
      <c r="S25" s="334" t="s">
        <v>1548</v>
      </c>
      <c r="T25" s="336"/>
      <c r="U25" s="336"/>
      <c r="V25" s="336"/>
      <c r="W25" s="336"/>
      <c r="X25" s="336"/>
      <c r="Y25" s="336"/>
      <c r="Z25" s="335"/>
    </row>
    <row r="26" spans="1:27" s="1" customFormat="1" x14ac:dyDescent="0.25">
      <c r="A26" s="102"/>
      <c r="B26" s="46"/>
      <c r="C26" s="50"/>
      <c r="D26" s="51"/>
      <c r="E26" s="50"/>
      <c r="F26" s="51"/>
      <c r="G26" s="50"/>
      <c r="H26" s="51"/>
      <c r="I26" s="50"/>
      <c r="J26" s="51"/>
      <c r="K26" s="196" t="s">
        <v>1696</v>
      </c>
      <c r="L26" s="200"/>
      <c r="M26" s="200"/>
      <c r="N26" s="200"/>
      <c r="O26" s="200"/>
      <c r="P26" s="200"/>
      <c r="Q26" s="200"/>
      <c r="R26" s="197"/>
      <c r="S26" s="134"/>
      <c r="T26" s="157"/>
      <c r="U26" s="157"/>
      <c r="V26" s="157"/>
      <c r="W26" s="157"/>
      <c r="X26" s="157"/>
      <c r="Y26" s="157"/>
      <c r="Z26" s="157"/>
    </row>
    <row r="27" spans="1:27" s="1" customFormat="1" x14ac:dyDescent="0.25">
      <c r="A27" s="337"/>
      <c r="B27" s="167"/>
      <c r="C27" s="169"/>
      <c r="D27" s="170"/>
      <c r="E27" s="169"/>
      <c r="F27" s="170"/>
      <c r="G27" s="169"/>
      <c r="H27" s="170"/>
      <c r="I27" s="169"/>
      <c r="J27" s="170"/>
      <c r="K27" s="334" t="s">
        <v>1547</v>
      </c>
      <c r="L27" s="336"/>
      <c r="M27" s="336"/>
      <c r="N27" s="336"/>
      <c r="O27" s="336"/>
      <c r="P27" s="336"/>
      <c r="Q27" s="336"/>
      <c r="R27" s="335"/>
      <c r="S27" s="166"/>
      <c r="T27" s="167"/>
      <c r="U27" s="167"/>
      <c r="V27" s="167"/>
      <c r="W27" s="167"/>
      <c r="X27" s="167"/>
      <c r="Y27" s="167"/>
      <c r="Z27" s="348"/>
    </row>
    <row r="28" spans="1:27" s="2" customFormat="1" x14ac:dyDescent="0.25">
      <c r="A28" s="347"/>
      <c r="B28" s="181"/>
      <c r="C28" s="183"/>
      <c r="D28" s="184"/>
      <c r="E28" s="183"/>
      <c r="F28" s="184"/>
      <c r="G28" s="183"/>
      <c r="H28" s="184"/>
      <c r="I28" s="183"/>
      <c r="J28" s="184"/>
      <c r="K28" s="541" t="s">
        <v>1548</v>
      </c>
      <c r="L28" s="542"/>
      <c r="M28" s="542"/>
      <c r="N28" s="542"/>
      <c r="O28" s="542"/>
      <c r="P28" s="542"/>
      <c r="Q28" s="542"/>
      <c r="R28" s="543"/>
      <c r="S28" s="180"/>
      <c r="T28" s="181"/>
      <c r="U28" s="181"/>
      <c r="V28" s="181"/>
      <c r="W28" s="181"/>
      <c r="X28" s="181"/>
      <c r="Y28" s="181"/>
      <c r="Z28" s="346"/>
      <c r="AA28" s="1"/>
    </row>
    <row r="29" spans="1:27" s="1" customFormat="1" ht="18.5" x14ac:dyDescent="0.25">
      <c r="A29" s="95">
        <f>S22+1</f>
        <v>45523</v>
      </c>
      <c r="B29" s="29"/>
      <c r="C29" s="48">
        <f>A29+1</f>
        <v>45524</v>
      </c>
      <c r="D29" s="49"/>
      <c r="E29" s="48">
        <f>C29+1</f>
        <v>45525</v>
      </c>
      <c r="F29" s="49"/>
      <c r="G29" s="48">
        <f>E29+1</f>
        <v>45526</v>
      </c>
      <c r="H29" s="49"/>
      <c r="I29" s="48">
        <f>G29+1</f>
        <v>45527</v>
      </c>
      <c r="J29" s="49"/>
      <c r="K29" s="172">
        <f>I29+1</f>
        <v>45528</v>
      </c>
      <c r="L29" s="173"/>
      <c r="M29" s="174"/>
      <c r="N29" s="174"/>
      <c r="O29" s="174"/>
      <c r="P29" s="174"/>
      <c r="Q29" s="174"/>
      <c r="R29" s="175"/>
      <c r="S29" s="176">
        <f>K29+1</f>
        <v>45529</v>
      </c>
      <c r="T29" s="177"/>
      <c r="U29" s="178"/>
      <c r="V29" s="178"/>
      <c r="W29" s="178"/>
      <c r="X29" s="178"/>
      <c r="Y29" s="178"/>
      <c r="Z29" s="349"/>
    </row>
    <row r="30" spans="1:27" s="1" customFormat="1" x14ac:dyDescent="0.25">
      <c r="A30" s="350" t="s">
        <v>1509</v>
      </c>
      <c r="B30" s="199"/>
      <c r="C30" s="417" t="s">
        <v>1547</v>
      </c>
      <c r="D30" s="336"/>
      <c r="E30" s="196" t="s">
        <v>1571</v>
      </c>
      <c r="F30" s="197"/>
      <c r="G30" s="196" t="s">
        <v>1448</v>
      </c>
      <c r="H30" s="197"/>
      <c r="I30" s="196" t="s">
        <v>1449</v>
      </c>
      <c r="J30" s="197"/>
      <c r="K30" s="196" t="s">
        <v>1450</v>
      </c>
      <c r="L30" s="200"/>
      <c r="M30" s="200"/>
      <c r="N30" s="200"/>
      <c r="O30" s="200"/>
      <c r="P30" s="200"/>
      <c r="Q30" s="200"/>
      <c r="R30" s="197"/>
      <c r="S30" s="166" t="s">
        <v>1531</v>
      </c>
      <c r="T30" s="167"/>
      <c r="U30" s="167"/>
      <c r="V30" s="167"/>
      <c r="W30" s="167"/>
      <c r="X30" s="167"/>
      <c r="Y30" s="167"/>
      <c r="Z30" s="348"/>
    </row>
    <row r="31" spans="1:27" s="1" customFormat="1" x14ac:dyDescent="0.25">
      <c r="A31" s="337" t="s">
        <v>1484</v>
      </c>
      <c r="B31" s="167"/>
      <c r="C31" s="169" t="s">
        <v>1694</v>
      </c>
      <c r="D31" s="170"/>
      <c r="E31" s="417" t="s">
        <v>1547</v>
      </c>
      <c r="F31" s="336"/>
      <c r="G31" s="186" t="s">
        <v>1701</v>
      </c>
      <c r="H31" s="188"/>
      <c r="I31" s="417" t="s">
        <v>1547</v>
      </c>
      <c r="J31" s="336"/>
      <c r="K31" s="334" t="s">
        <v>1547</v>
      </c>
      <c r="L31" s="336"/>
      <c r="M31" s="336"/>
      <c r="N31" s="336"/>
      <c r="O31" s="336"/>
      <c r="P31" s="336"/>
      <c r="Q31" s="336"/>
      <c r="R31" s="335"/>
      <c r="S31" s="334" t="s">
        <v>1547</v>
      </c>
      <c r="T31" s="336"/>
      <c r="U31" s="336"/>
      <c r="V31" s="336"/>
      <c r="W31" s="336"/>
      <c r="X31" s="336"/>
      <c r="Y31" s="336"/>
      <c r="Z31" s="416"/>
    </row>
    <row r="32" spans="1:27" s="1" customFormat="1" x14ac:dyDescent="0.25">
      <c r="A32" s="417" t="s">
        <v>1547</v>
      </c>
      <c r="B32" s="336"/>
      <c r="C32" s="169"/>
      <c r="D32" s="170"/>
      <c r="E32" s="169" t="s">
        <v>1688</v>
      </c>
      <c r="F32" s="170"/>
      <c r="G32" s="417" t="s">
        <v>1547</v>
      </c>
      <c r="H32" s="336"/>
      <c r="I32" s="204" t="s">
        <v>1265</v>
      </c>
      <c r="J32" s="205"/>
      <c r="K32" s="204" t="s">
        <v>1265</v>
      </c>
      <c r="L32" s="325"/>
      <c r="M32" s="325"/>
      <c r="N32" s="325"/>
      <c r="O32" s="325"/>
      <c r="P32" s="325"/>
      <c r="Q32" s="325"/>
      <c r="R32" s="205"/>
      <c r="S32" s="248" t="s">
        <v>1265</v>
      </c>
      <c r="T32" s="249"/>
      <c r="U32" s="249"/>
      <c r="V32" s="249"/>
      <c r="W32" s="249"/>
      <c r="X32" s="249"/>
      <c r="Y32" s="249"/>
      <c r="Z32" s="378"/>
    </row>
    <row r="33" spans="1:27" s="1" customFormat="1" x14ac:dyDescent="0.25">
      <c r="A33" s="169" t="s">
        <v>1533</v>
      </c>
      <c r="B33" s="170"/>
      <c r="C33" s="169"/>
      <c r="D33" s="170"/>
      <c r="E33" s="371" t="s">
        <v>1284</v>
      </c>
      <c r="F33" s="373"/>
      <c r="G33" s="169"/>
      <c r="H33" s="170"/>
      <c r="I33" s="169"/>
      <c r="J33" s="170"/>
      <c r="K33" s="196" t="s">
        <v>1695</v>
      </c>
      <c r="L33" s="200"/>
      <c r="M33" s="200"/>
      <c r="N33" s="200"/>
      <c r="O33" s="200"/>
      <c r="P33" s="200"/>
      <c r="Q33" s="200"/>
      <c r="R33" s="197"/>
      <c r="S33" s="166"/>
      <c r="T33" s="167"/>
      <c r="U33" s="167"/>
      <c r="V33" s="167"/>
      <c r="W33" s="167"/>
      <c r="X33" s="167"/>
      <c r="Y33" s="167"/>
      <c r="Z33" s="348"/>
    </row>
    <row r="34" spans="1:27" s="2" customFormat="1" x14ac:dyDescent="0.25">
      <c r="A34" s="347"/>
      <c r="B34" s="181"/>
      <c r="C34" s="183"/>
      <c r="D34" s="184"/>
      <c r="E34" s="183"/>
      <c r="F34" s="184"/>
      <c r="G34" s="183"/>
      <c r="H34" s="184"/>
      <c r="I34" s="183"/>
      <c r="J34" s="184"/>
      <c r="K34" s="206" t="s">
        <v>1697</v>
      </c>
      <c r="L34" s="434"/>
      <c r="M34" s="434"/>
      <c r="N34" s="434"/>
      <c r="O34" s="434"/>
      <c r="P34" s="434"/>
      <c r="Q34" s="434"/>
      <c r="R34" s="207"/>
      <c r="S34" s="180"/>
      <c r="T34" s="181"/>
      <c r="U34" s="181"/>
      <c r="V34" s="181"/>
      <c r="W34" s="181"/>
      <c r="X34" s="181"/>
      <c r="Y34" s="181"/>
      <c r="Z34" s="346"/>
      <c r="AA34" s="1"/>
    </row>
    <row r="35" spans="1:27" s="1" customFormat="1" ht="18.5" x14ac:dyDescent="0.25">
      <c r="A35" s="95">
        <f>S29+1</f>
        <v>45530</v>
      </c>
      <c r="B35" s="29"/>
      <c r="C35" s="48">
        <f>A35+1</f>
        <v>45531</v>
      </c>
      <c r="D35" s="49"/>
      <c r="E35" s="48">
        <f>C35+1</f>
        <v>45532</v>
      </c>
      <c r="F35" s="49"/>
      <c r="G35" s="48">
        <f>E35+1</f>
        <v>45533</v>
      </c>
      <c r="H35" s="49"/>
      <c r="I35" s="48">
        <f>G35+1</f>
        <v>45534</v>
      </c>
      <c r="J35" s="49"/>
      <c r="K35" s="172">
        <f>I35+1</f>
        <v>45535</v>
      </c>
      <c r="L35" s="173"/>
      <c r="M35" s="174"/>
      <c r="N35" s="174"/>
      <c r="O35" s="174"/>
      <c r="P35" s="174"/>
      <c r="Q35" s="174"/>
      <c r="R35" s="175"/>
      <c r="S35" s="176">
        <f>K35+1</f>
        <v>45536</v>
      </c>
      <c r="T35" s="177"/>
      <c r="U35" s="178"/>
      <c r="V35" s="178"/>
      <c r="W35" s="178"/>
      <c r="X35" s="178"/>
      <c r="Y35" s="178"/>
      <c r="Z35" s="349"/>
    </row>
    <row r="36" spans="1:27" s="1" customFormat="1" x14ac:dyDescent="0.25">
      <c r="A36" s="350" t="s">
        <v>368</v>
      </c>
      <c r="B36" s="199"/>
      <c r="C36" s="169" t="s">
        <v>1519</v>
      </c>
      <c r="D36" s="170"/>
      <c r="E36" s="169" t="s">
        <v>1474</v>
      </c>
      <c r="F36" s="170"/>
      <c r="G36" s="417" t="s">
        <v>1549</v>
      </c>
      <c r="H36" s="336"/>
      <c r="I36" s="417" t="s">
        <v>1549</v>
      </c>
      <c r="J36" s="336"/>
      <c r="K36" s="196" t="s">
        <v>1510</v>
      </c>
      <c r="L36" s="200"/>
      <c r="M36" s="200"/>
      <c r="N36" s="200"/>
      <c r="O36" s="200"/>
      <c r="P36" s="200"/>
      <c r="Q36" s="200"/>
      <c r="R36" s="197"/>
      <c r="S36" s="334" t="s">
        <v>1550</v>
      </c>
      <c r="T36" s="336"/>
      <c r="U36" s="336"/>
      <c r="V36" s="336"/>
      <c r="W36" s="336"/>
      <c r="X36" s="336"/>
      <c r="Y36" s="336"/>
      <c r="Z36" s="335"/>
    </row>
    <row r="37" spans="1:27" s="1" customFormat="1" x14ac:dyDescent="0.25">
      <c r="A37" s="417" t="s">
        <v>1549</v>
      </c>
      <c r="B37" s="336"/>
      <c r="C37" s="417" t="s">
        <v>1549</v>
      </c>
      <c r="D37" s="336"/>
      <c r="E37" s="169" t="s">
        <v>63</v>
      </c>
      <c r="F37" s="170"/>
      <c r="G37" s="169"/>
      <c r="H37" s="170"/>
      <c r="I37" s="334" t="s">
        <v>1550</v>
      </c>
      <c r="J37" s="335"/>
      <c r="K37" s="334" t="s">
        <v>1549</v>
      </c>
      <c r="L37" s="336"/>
      <c r="M37" s="336"/>
      <c r="N37" s="336"/>
      <c r="O37" s="336"/>
      <c r="P37" s="336"/>
      <c r="Q37" s="336"/>
      <c r="R37" s="335"/>
      <c r="S37" s="334" t="s">
        <v>1551</v>
      </c>
      <c r="T37" s="336"/>
      <c r="U37" s="336"/>
      <c r="V37" s="336"/>
      <c r="W37" s="336"/>
      <c r="X37" s="336"/>
      <c r="Y37" s="336"/>
      <c r="Z37" s="416"/>
    </row>
    <row r="38" spans="1:27" s="1" customFormat="1" x14ac:dyDescent="0.25">
      <c r="A38" s="350" t="s">
        <v>1647</v>
      </c>
      <c r="B38" s="199"/>
      <c r="C38" s="196"/>
      <c r="D38" s="197"/>
      <c r="E38" s="417" t="s">
        <v>1549</v>
      </c>
      <c r="F38" s="336"/>
      <c r="G38" s="169"/>
      <c r="H38" s="170"/>
      <c r="I38" s="334" t="s">
        <v>1551</v>
      </c>
      <c r="J38" s="335"/>
      <c r="K38" s="334" t="s">
        <v>1550</v>
      </c>
      <c r="L38" s="336"/>
      <c r="M38" s="336"/>
      <c r="N38" s="336"/>
      <c r="O38" s="336"/>
      <c r="P38" s="336"/>
      <c r="Q38" s="336"/>
      <c r="R38" s="335"/>
      <c r="S38" s="198" t="s">
        <v>1573</v>
      </c>
      <c r="T38" s="199"/>
      <c r="U38" s="199"/>
      <c r="V38" s="199"/>
      <c r="W38" s="199"/>
      <c r="X38" s="199"/>
      <c r="Y38" s="199"/>
      <c r="Z38" s="383"/>
    </row>
    <row r="39" spans="1:27" s="1" customFormat="1" x14ac:dyDescent="0.25">
      <c r="A39" s="337"/>
      <c r="B39" s="167"/>
      <c r="C39" s="169"/>
      <c r="D39" s="170"/>
      <c r="E39" s="196" t="s">
        <v>1572</v>
      </c>
      <c r="F39" s="197"/>
      <c r="G39" s="169"/>
      <c r="H39" s="170"/>
      <c r="I39" s="169"/>
      <c r="J39" s="170"/>
      <c r="K39" s="334" t="s">
        <v>1551</v>
      </c>
      <c r="L39" s="336"/>
      <c r="M39" s="336"/>
      <c r="N39" s="336"/>
      <c r="O39" s="336"/>
      <c r="P39" s="336"/>
      <c r="Q39" s="336"/>
      <c r="R39" s="335"/>
      <c r="S39" s="166"/>
      <c r="T39" s="167"/>
      <c r="U39" s="167"/>
      <c r="V39" s="167"/>
      <c r="W39" s="167"/>
      <c r="X39" s="167"/>
      <c r="Y39" s="167"/>
      <c r="Z39" s="348"/>
    </row>
    <row r="40" spans="1:27" s="2" customFormat="1" x14ac:dyDescent="0.25">
      <c r="A40" s="347"/>
      <c r="B40" s="181"/>
      <c r="C40" s="183"/>
      <c r="D40" s="184"/>
      <c r="E40" s="206" t="s">
        <v>1702</v>
      </c>
      <c r="F40" s="207"/>
      <c r="G40" s="183"/>
      <c r="H40" s="184"/>
      <c r="I40" s="183"/>
      <c r="J40" s="184"/>
      <c r="K40" s="183" t="s">
        <v>1524</v>
      </c>
      <c r="L40" s="185"/>
      <c r="M40" s="185"/>
      <c r="N40" s="185"/>
      <c r="O40" s="185"/>
      <c r="P40" s="185"/>
      <c r="Q40" s="185"/>
      <c r="R40" s="184"/>
      <c r="S40" s="180"/>
      <c r="T40" s="181"/>
      <c r="U40" s="181"/>
      <c r="V40" s="181"/>
      <c r="W40" s="181"/>
      <c r="X40" s="181"/>
      <c r="Y40" s="181"/>
      <c r="Z40" s="346"/>
      <c r="AA40" s="1"/>
    </row>
    <row r="41" spans="1:27" ht="18.5" x14ac:dyDescent="0.3">
      <c r="A41" s="95">
        <f>S35+1</f>
        <v>45537</v>
      </c>
      <c r="B41" s="29"/>
      <c r="C41" s="48">
        <f>A41+1</f>
        <v>45538</v>
      </c>
      <c r="D41" s="49"/>
      <c r="E41" s="52" t="s">
        <v>0</v>
      </c>
      <c r="F41" s="53"/>
      <c r="G41" s="53"/>
      <c r="H41" s="53"/>
      <c r="I41" s="53"/>
      <c r="J41" s="53"/>
      <c r="K41" s="53"/>
      <c r="L41" s="53"/>
      <c r="M41" s="53"/>
      <c r="N41" s="53"/>
      <c r="O41" s="53"/>
      <c r="P41" s="53"/>
      <c r="Q41" s="53"/>
      <c r="R41" s="53"/>
      <c r="S41" s="53"/>
      <c r="T41" s="53"/>
      <c r="U41" s="53"/>
      <c r="V41" s="53"/>
      <c r="W41" s="53"/>
      <c r="X41" s="53"/>
      <c r="Y41" s="53"/>
      <c r="Z41" s="96"/>
    </row>
    <row r="42" spans="1:27" x14ac:dyDescent="0.25">
      <c r="A42" s="337" t="s">
        <v>1521</v>
      </c>
      <c r="B42" s="167"/>
      <c r="C42" s="417" t="s">
        <v>1550</v>
      </c>
      <c r="D42" s="336"/>
      <c r="E42" s="82" t="s">
        <v>383</v>
      </c>
      <c r="F42" s="83"/>
      <c r="G42" s="83"/>
      <c r="H42" s="83"/>
      <c r="I42" s="55"/>
      <c r="J42" s="55"/>
      <c r="K42" s="55"/>
      <c r="L42" s="55"/>
      <c r="M42" s="55"/>
      <c r="N42" s="55"/>
      <c r="O42" s="55"/>
      <c r="P42" s="55"/>
      <c r="Q42" s="55"/>
      <c r="R42" s="55"/>
      <c r="S42" s="55"/>
      <c r="T42" s="55"/>
      <c r="U42" s="55"/>
      <c r="V42" s="55"/>
      <c r="W42" s="55"/>
      <c r="X42" s="55"/>
      <c r="Y42" s="55"/>
      <c r="Z42" s="97"/>
    </row>
    <row r="43" spans="1:27" x14ac:dyDescent="0.25">
      <c r="A43" s="417" t="s">
        <v>1550</v>
      </c>
      <c r="B43" s="336"/>
      <c r="C43" s="169"/>
      <c r="D43" s="170"/>
      <c r="E43" s="85" t="s">
        <v>483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86" t="s">
        <v>683</v>
      </c>
      <c r="F44" s="83"/>
      <c r="G44" s="83"/>
      <c r="H44" s="83"/>
      <c r="I44" s="55"/>
      <c r="J44" s="55"/>
      <c r="K44" s="55"/>
      <c r="L44" s="55"/>
      <c r="M44" s="55"/>
      <c r="N44" s="55"/>
      <c r="O44" s="55"/>
      <c r="P44" s="55"/>
      <c r="Q44" s="55"/>
      <c r="R44" s="55"/>
      <c r="S44" s="55"/>
      <c r="T44" s="55"/>
      <c r="U44" s="55"/>
      <c r="V44" s="55"/>
      <c r="W44" s="55"/>
      <c r="X44" s="55"/>
      <c r="Y44" s="55"/>
      <c r="Z44" s="98"/>
    </row>
    <row r="45" spans="1:27" x14ac:dyDescent="0.25">
      <c r="A45" s="337"/>
      <c r="B45" s="167"/>
      <c r="C45" s="169"/>
      <c r="D45" s="170"/>
      <c r="E45" s="126" t="s">
        <v>585</v>
      </c>
      <c r="F45" s="83"/>
      <c r="G45" s="83"/>
      <c r="H45" s="83"/>
      <c r="I45" s="55"/>
      <c r="J45" s="55"/>
      <c r="K45" s="338" t="s">
        <v>9</v>
      </c>
      <c r="L45" s="338"/>
      <c r="M45" s="338"/>
      <c r="N45" s="338"/>
      <c r="O45" s="338"/>
      <c r="P45" s="338"/>
      <c r="Q45" s="338"/>
      <c r="R45" s="338"/>
      <c r="S45" s="338"/>
      <c r="T45" s="338"/>
      <c r="U45" s="338"/>
      <c r="V45" s="338"/>
      <c r="W45" s="338"/>
      <c r="X45" s="338"/>
      <c r="Y45" s="338"/>
      <c r="Z45" s="339"/>
    </row>
    <row r="46" spans="1:27" s="1" customFormat="1" x14ac:dyDescent="0.25">
      <c r="A46" s="340"/>
      <c r="B46" s="341"/>
      <c r="C46" s="342"/>
      <c r="D46" s="343"/>
      <c r="E46" s="99"/>
      <c r="F46" s="100"/>
      <c r="G46" s="100"/>
      <c r="H46" s="100"/>
      <c r="I46" s="101"/>
      <c r="J46" s="101"/>
      <c r="K46" s="344" t="s">
        <v>8</v>
      </c>
      <c r="L46" s="344"/>
      <c r="M46" s="344"/>
      <c r="N46" s="344"/>
      <c r="O46" s="344"/>
      <c r="P46" s="344"/>
      <c r="Q46" s="344"/>
      <c r="R46" s="344"/>
      <c r="S46" s="344"/>
      <c r="T46" s="344"/>
      <c r="U46" s="344"/>
      <c r="V46" s="344"/>
      <c r="W46" s="344"/>
      <c r="X46" s="344"/>
      <c r="Y46" s="344"/>
      <c r="Z46" s="345"/>
    </row>
  </sheetData>
  <mergeCells count="218">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7:B27"/>
    <mergeCell ref="C27:D27"/>
    <mergeCell ref="E27:F27"/>
    <mergeCell ref="G27:H27"/>
    <mergeCell ref="I27:J27"/>
    <mergeCell ref="K27:R27"/>
    <mergeCell ref="S27:Z27"/>
    <mergeCell ref="A25:B25"/>
    <mergeCell ref="C25:D25"/>
    <mergeCell ref="E25:F25"/>
    <mergeCell ref="G25:H25"/>
    <mergeCell ref="I25:J25"/>
    <mergeCell ref="K25:R25"/>
    <mergeCell ref="K26:R26"/>
    <mergeCell ref="S28:Z28"/>
    <mergeCell ref="K29:L29"/>
    <mergeCell ref="M29:R29"/>
    <mergeCell ref="S29:T29"/>
    <mergeCell ref="U29:Z29"/>
    <mergeCell ref="A30:B30"/>
    <mergeCell ref="C30:D30"/>
    <mergeCell ref="E30:F30"/>
    <mergeCell ref="G30:H30"/>
    <mergeCell ref="I30:J30"/>
    <mergeCell ref="A28:B28"/>
    <mergeCell ref="C28:D28"/>
    <mergeCell ref="E28:F28"/>
    <mergeCell ref="G28:H28"/>
    <mergeCell ref="I28:J28"/>
    <mergeCell ref="K28:R28"/>
    <mergeCell ref="K30:R30"/>
    <mergeCell ref="S30:Z30"/>
    <mergeCell ref="A31:B31"/>
    <mergeCell ref="C31:D31"/>
    <mergeCell ref="E31:F31"/>
    <mergeCell ref="G31:H31"/>
    <mergeCell ref="I31:J31"/>
    <mergeCell ref="K31:R31"/>
    <mergeCell ref="S31:Z31"/>
    <mergeCell ref="S32:Z32"/>
    <mergeCell ref="A33:B33"/>
    <mergeCell ref="C33:D33"/>
    <mergeCell ref="E33:F33"/>
    <mergeCell ref="G33:H33"/>
    <mergeCell ref="I33:J33"/>
    <mergeCell ref="K33:R33"/>
    <mergeCell ref="S33:Z33"/>
    <mergeCell ref="A32:B32"/>
    <mergeCell ref="C32:D32"/>
    <mergeCell ref="E32:F32"/>
    <mergeCell ref="G32:H32"/>
    <mergeCell ref="I32:J32"/>
    <mergeCell ref="K32:R32"/>
    <mergeCell ref="S34:Z34"/>
    <mergeCell ref="K35:L35"/>
    <mergeCell ref="M35:R35"/>
    <mergeCell ref="S35:T35"/>
    <mergeCell ref="U35:Z35"/>
    <mergeCell ref="A36:B36"/>
    <mergeCell ref="C36:D36"/>
    <mergeCell ref="E36:F36"/>
    <mergeCell ref="G36:H36"/>
    <mergeCell ref="I36:J36"/>
    <mergeCell ref="A34:B34"/>
    <mergeCell ref="C34:D34"/>
    <mergeCell ref="E34:F34"/>
    <mergeCell ref="G34:H34"/>
    <mergeCell ref="I34:J34"/>
    <mergeCell ref="K34:R34"/>
    <mergeCell ref="K36:R36"/>
    <mergeCell ref="S36:Z36"/>
    <mergeCell ref="A37:B37"/>
    <mergeCell ref="C37:D37"/>
    <mergeCell ref="E37:F37"/>
    <mergeCell ref="G37:H37"/>
    <mergeCell ref="I37:J37"/>
    <mergeCell ref="K37:R37"/>
    <mergeCell ref="S37:Z37"/>
    <mergeCell ref="S38:Z38"/>
    <mergeCell ref="A39:B39"/>
    <mergeCell ref="C39:D39"/>
    <mergeCell ref="E39:F39"/>
    <mergeCell ref="G39:H39"/>
    <mergeCell ref="I39:J39"/>
    <mergeCell ref="K39:R39"/>
    <mergeCell ref="S39:Z39"/>
    <mergeCell ref="A38:B38"/>
    <mergeCell ref="C38:D38"/>
    <mergeCell ref="E38:F38"/>
    <mergeCell ref="G38:H38"/>
    <mergeCell ref="I38:J38"/>
    <mergeCell ref="K38:R38"/>
    <mergeCell ref="A45:B45"/>
    <mergeCell ref="C45:D45"/>
    <mergeCell ref="K45:Z45"/>
    <mergeCell ref="A46:B46"/>
    <mergeCell ref="C46:D46"/>
    <mergeCell ref="K46:Z46"/>
    <mergeCell ref="S40:Z40"/>
    <mergeCell ref="A42:B42"/>
    <mergeCell ref="C42:D42"/>
    <mergeCell ref="A43:B43"/>
    <mergeCell ref="C43:D43"/>
    <mergeCell ref="A44:B44"/>
    <mergeCell ref="C44:D44"/>
    <mergeCell ref="A40:B40"/>
    <mergeCell ref="C40:D40"/>
    <mergeCell ref="E40:F40"/>
    <mergeCell ref="G40:H40"/>
    <mergeCell ref="I40:J40"/>
    <mergeCell ref="K40:R40"/>
  </mergeCells>
  <phoneticPr fontId="1" type="noConversion"/>
  <conditionalFormatting sqref="A10 C10 E10 G10 K10 S10 A16 C16 E16 G16 K16 S16 A22 C22 E22 G22 K22 S22 A29 C29 E29 G29 K29 S29 A35 C35 E35 G35 K35 S35 A41 C41">
    <cfRule type="expression" dxfId="115" priority="3">
      <formula>MONTH(A10)&lt;&gt;MONTH($A$1)</formula>
    </cfRule>
    <cfRule type="expression" dxfId="114" priority="4">
      <formula>OR(WEEKDAY(A10,1)=1,WEEKDAY(A10,1)=7)</formula>
    </cfRule>
  </conditionalFormatting>
  <conditionalFormatting sqref="I10 I16 I22 I29 I35">
    <cfRule type="expression" dxfId="113" priority="1">
      <formula>MONTH(I10)&lt;&gt;MONTH($A$1)</formula>
    </cfRule>
    <cfRule type="expression" dxfId="112" priority="2">
      <formula>OR(WEEKDAY(I10,1)=1,WEEKDAY(I10,1)=7)</formula>
    </cfRule>
  </conditionalFormatting>
  <hyperlinks>
    <hyperlink ref="K46" r:id="rId1" xr:uid="{F70BF615-12FD-4FDD-A313-44488022D1B6}"/>
    <hyperlink ref="K45:Z45" r:id="rId2" display="Calendar Templates by Vertex42" xr:uid="{A7A79B0B-5FEB-4701-A80E-C4D5618803CB}"/>
    <hyperlink ref="K46:Z46" r:id="rId3" display="https://www.vertex42.com/calendars/" xr:uid="{A0702D83-96BF-4DD9-A03A-7A683932C0D1}"/>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E9AF3-C6B2-4C53-811E-0E68625E73BE}">
  <sheetPr>
    <pageSetUpPr fitToPage="1"/>
  </sheetPr>
  <dimension ref="A1:AA48"/>
  <sheetViews>
    <sheetView topLeftCell="A5" workbookViewId="0">
      <selection activeCell="U22" sqref="U22"/>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45536</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45530</v>
      </c>
      <c r="B9" s="164"/>
      <c r="C9" s="164">
        <f>C10</f>
        <v>45531</v>
      </c>
      <c r="D9" s="164"/>
      <c r="E9" s="164">
        <f>E10</f>
        <v>45532</v>
      </c>
      <c r="F9" s="164"/>
      <c r="G9" s="164">
        <f>G10</f>
        <v>45533</v>
      </c>
      <c r="H9" s="164"/>
      <c r="I9" s="164">
        <f>I10</f>
        <v>45534</v>
      </c>
      <c r="J9" s="164"/>
      <c r="K9" s="164">
        <f>K10</f>
        <v>45535</v>
      </c>
      <c r="L9" s="164"/>
      <c r="M9" s="164"/>
      <c r="N9" s="164"/>
      <c r="O9" s="164"/>
      <c r="P9" s="164"/>
      <c r="Q9" s="164"/>
      <c r="R9" s="164"/>
      <c r="S9" s="164">
        <f>S10</f>
        <v>45536</v>
      </c>
      <c r="T9" s="164"/>
      <c r="U9" s="164"/>
      <c r="V9" s="164"/>
      <c r="W9" s="164"/>
      <c r="X9" s="164"/>
      <c r="Y9" s="164"/>
      <c r="Z9" s="165"/>
    </row>
    <row r="10" spans="1:27" s="1" customFormat="1" ht="18.5" x14ac:dyDescent="0.25">
      <c r="A10" s="95">
        <f>$A$1-(WEEKDAY($A$1,1)-(start_day-1))-IF((WEEKDAY($A$1,1)-(start_day-1))&lt;=0,7,0)+1</f>
        <v>45530</v>
      </c>
      <c r="B10" s="29"/>
      <c r="C10" s="48">
        <f>A10+1</f>
        <v>45531</v>
      </c>
      <c r="D10" s="49"/>
      <c r="E10" s="48">
        <f>C10+1</f>
        <v>45532</v>
      </c>
      <c r="F10" s="49"/>
      <c r="G10" s="48">
        <f>E10+1</f>
        <v>45533</v>
      </c>
      <c r="H10" s="49"/>
      <c r="I10" s="48">
        <f>G10+1</f>
        <v>45534</v>
      </c>
      <c r="J10" s="49"/>
      <c r="K10" s="172">
        <f>I10+1</f>
        <v>45535</v>
      </c>
      <c r="L10" s="173"/>
      <c r="M10" s="174"/>
      <c r="N10" s="174"/>
      <c r="O10" s="174"/>
      <c r="P10" s="174"/>
      <c r="Q10" s="174"/>
      <c r="R10" s="175"/>
      <c r="S10" s="176">
        <f>K10+1</f>
        <v>45536</v>
      </c>
      <c r="T10" s="177"/>
      <c r="U10" s="178"/>
      <c r="V10" s="178"/>
      <c r="W10" s="178"/>
      <c r="X10" s="178"/>
      <c r="Y10" s="178"/>
      <c r="Z10" s="349"/>
    </row>
    <row r="11" spans="1:27" s="1" customFormat="1" x14ac:dyDescent="0.25">
      <c r="A11" s="350" t="s">
        <v>368</v>
      </c>
      <c r="B11" s="199"/>
      <c r="C11" s="169" t="s">
        <v>1519</v>
      </c>
      <c r="D11" s="170"/>
      <c r="E11" s="169" t="s">
        <v>1474</v>
      </c>
      <c r="F11" s="170"/>
      <c r="G11" s="417" t="s">
        <v>1549</v>
      </c>
      <c r="H11" s="336"/>
      <c r="I11" s="417" t="s">
        <v>1549</v>
      </c>
      <c r="J11" s="336"/>
      <c r="K11" s="196" t="s">
        <v>1510</v>
      </c>
      <c r="L11" s="200"/>
      <c r="M11" s="200"/>
      <c r="N11" s="200"/>
      <c r="O11" s="200"/>
      <c r="P11" s="200"/>
      <c r="Q11" s="200"/>
      <c r="R11" s="197"/>
      <c r="S11" s="334" t="s">
        <v>1550</v>
      </c>
      <c r="T11" s="336"/>
      <c r="U11" s="336"/>
      <c r="V11" s="336"/>
      <c r="W11" s="336"/>
      <c r="X11" s="336"/>
      <c r="Y11" s="336"/>
      <c r="Z11" s="335"/>
    </row>
    <row r="12" spans="1:27" s="1" customFormat="1" x14ac:dyDescent="0.25">
      <c r="A12" s="417" t="s">
        <v>1549</v>
      </c>
      <c r="B12" s="336"/>
      <c r="C12" s="417" t="s">
        <v>1549</v>
      </c>
      <c r="D12" s="336"/>
      <c r="E12" s="169" t="s">
        <v>63</v>
      </c>
      <c r="F12" s="170"/>
      <c r="G12" s="169"/>
      <c r="H12" s="170"/>
      <c r="I12" s="334" t="s">
        <v>1550</v>
      </c>
      <c r="J12" s="335"/>
      <c r="K12" s="334" t="s">
        <v>1549</v>
      </c>
      <c r="L12" s="336"/>
      <c r="M12" s="336"/>
      <c r="N12" s="336"/>
      <c r="O12" s="336"/>
      <c r="P12" s="336"/>
      <c r="Q12" s="336"/>
      <c r="R12" s="335"/>
      <c r="S12" s="334" t="s">
        <v>1551</v>
      </c>
      <c r="T12" s="336"/>
      <c r="U12" s="336"/>
      <c r="V12" s="336"/>
      <c r="W12" s="336"/>
      <c r="X12" s="336"/>
      <c r="Y12" s="336"/>
      <c r="Z12" s="416"/>
    </row>
    <row r="13" spans="1:27" s="1" customFormat="1" x14ac:dyDescent="0.25">
      <c r="A13" s="337"/>
      <c r="B13" s="167"/>
      <c r="C13" s="169"/>
      <c r="D13" s="170"/>
      <c r="E13" s="417" t="s">
        <v>1549</v>
      </c>
      <c r="F13" s="336"/>
      <c r="G13" s="169"/>
      <c r="H13" s="170"/>
      <c r="I13" s="334" t="s">
        <v>1551</v>
      </c>
      <c r="J13" s="335"/>
      <c r="K13" s="334" t="s">
        <v>1550</v>
      </c>
      <c r="L13" s="336"/>
      <c r="M13" s="336"/>
      <c r="N13" s="336"/>
      <c r="O13" s="336"/>
      <c r="P13" s="336"/>
      <c r="Q13" s="336"/>
      <c r="R13" s="335"/>
      <c r="S13" s="198" t="s">
        <v>137</v>
      </c>
      <c r="T13" s="199"/>
      <c r="U13" s="199"/>
      <c r="V13" s="199"/>
      <c r="W13" s="199"/>
      <c r="X13" s="199"/>
      <c r="Y13" s="199"/>
      <c r="Z13" s="383"/>
    </row>
    <row r="14" spans="1:27" s="1" customFormat="1" x14ac:dyDescent="0.25">
      <c r="A14" s="337"/>
      <c r="B14" s="167"/>
      <c r="C14" s="169"/>
      <c r="D14" s="170"/>
      <c r="E14" s="196" t="s">
        <v>1572</v>
      </c>
      <c r="F14" s="197"/>
      <c r="G14" s="169"/>
      <c r="H14" s="170"/>
      <c r="I14" s="169"/>
      <c r="J14" s="170"/>
      <c r="K14" s="334" t="s">
        <v>1551</v>
      </c>
      <c r="L14" s="336"/>
      <c r="M14" s="336"/>
      <c r="N14" s="336"/>
      <c r="O14" s="336"/>
      <c r="P14" s="336"/>
      <c r="Q14" s="336"/>
      <c r="R14" s="335"/>
      <c r="S14" s="371" t="s">
        <v>1638</v>
      </c>
      <c r="T14" s="372"/>
      <c r="U14" s="372"/>
      <c r="V14" s="372"/>
      <c r="W14" s="372"/>
      <c r="X14" s="372"/>
      <c r="Y14" s="372"/>
      <c r="Z14" s="449"/>
    </row>
    <row r="15" spans="1:27" s="2" customFormat="1" ht="13.25" customHeight="1" x14ac:dyDescent="0.25">
      <c r="A15" s="347"/>
      <c r="B15" s="181"/>
      <c r="C15" s="183"/>
      <c r="D15" s="184"/>
      <c r="E15" s="183"/>
      <c r="F15" s="184"/>
      <c r="G15" s="183"/>
      <c r="H15" s="184"/>
      <c r="I15" s="183"/>
      <c r="J15" s="184"/>
      <c r="K15" s="183" t="s">
        <v>1524</v>
      </c>
      <c r="L15" s="185"/>
      <c r="M15" s="185"/>
      <c r="N15" s="185"/>
      <c r="O15" s="185"/>
      <c r="P15" s="185"/>
      <c r="Q15" s="185"/>
      <c r="R15" s="184"/>
      <c r="S15" s="180"/>
      <c r="T15" s="181"/>
      <c r="U15" s="181"/>
      <c r="V15" s="181"/>
      <c r="W15" s="181"/>
      <c r="X15" s="181"/>
      <c r="Y15" s="181"/>
      <c r="Z15" s="346"/>
      <c r="AA15" s="1"/>
    </row>
    <row r="16" spans="1:27" s="1" customFormat="1" ht="18.5" x14ac:dyDescent="0.25">
      <c r="A16" s="95">
        <f>S10+1</f>
        <v>45537</v>
      </c>
      <c r="B16" s="29"/>
      <c r="C16" s="48">
        <f>A16+1</f>
        <v>45538</v>
      </c>
      <c r="D16" s="49"/>
      <c r="E16" s="48">
        <f>C16+1</f>
        <v>45539</v>
      </c>
      <c r="F16" s="49"/>
      <c r="G16" s="48">
        <f>E16+1</f>
        <v>45540</v>
      </c>
      <c r="H16" s="49"/>
      <c r="I16" s="48">
        <f>G16+1</f>
        <v>45541</v>
      </c>
      <c r="J16" s="49"/>
      <c r="K16" s="172">
        <f>I16+1</f>
        <v>45542</v>
      </c>
      <c r="L16" s="173"/>
      <c r="M16" s="174"/>
      <c r="N16" s="174"/>
      <c r="O16" s="174"/>
      <c r="P16" s="174"/>
      <c r="Q16" s="174"/>
      <c r="R16" s="175"/>
      <c r="S16" s="176">
        <f>K16+1</f>
        <v>45543</v>
      </c>
      <c r="T16" s="177"/>
      <c r="U16" s="178"/>
      <c r="V16" s="178"/>
      <c r="W16" s="178"/>
      <c r="X16" s="178"/>
      <c r="Y16" s="178"/>
      <c r="Z16" s="349"/>
    </row>
    <row r="17" spans="1:27" s="1" customFormat="1" x14ac:dyDescent="0.25">
      <c r="A17" s="337" t="s">
        <v>1521</v>
      </c>
      <c r="B17" s="167"/>
      <c r="C17" s="169" t="s">
        <v>53</v>
      </c>
      <c r="D17" s="170"/>
      <c r="E17" s="169" t="s">
        <v>1475</v>
      </c>
      <c r="F17" s="170"/>
      <c r="G17" s="417" t="s">
        <v>1550</v>
      </c>
      <c r="H17" s="336"/>
      <c r="I17" s="196" t="s">
        <v>1451</v>
      </c>
      <c r="J17" s="197"/>
      <c r="K17" s="196" t="s">
        <v>1452</v>
      </c>
      <c r="L17" s="200"/>
      <c r="M17" s="200"/>
      <c r="N17" s="200"/>
      <c r="O17" s="200"/>
      <c r="P17" s="200"/>
      <c r="Q17" s="200"/>
      <c r="R17" s="197"/>
      <c r="S17" s="198" t="s">
        <v>1454</v>
      </c>
      <c r="T17" s="199"/>
      <c r="U17" s="199"/>
      <c r="V17" s="199"/>
      <c r="W17" s="199"/>
      <c r="X17" s="199"/>
      <c r="Y17" s="199"/>
      <c r="Z17" s="383"/>
    </row>
    <row r="18" spans="1:27" s="1" customFormat="1" x14ac:dyDescent="0.25">
      <c r="A18" s="417" t="s">
        <v>1550</v>
      </c>
      <c r="B18" s="336"/>
      <c r="C18" s="417" t="s">
        <v>1550</v>
      </c>
      <c r="D18" s="336"/>
      <c r="E18" s="169" t="s">
        <v>1485</v>
      </c>
      <c r="F18" s="170"/>
      <c r="G18" s="169" t="s">
        <v>1607</v>
      </c>
      <c r="H18" s="170"/>
      <c r="I18" s="417" t="s">
        <v>1550</v>
      </c>
      <c r="J18" s="336"/>
      <c r="K18" s="196" t="s">
        <v>1453</v>
      </c>
      <c r="L18" s="200"/>
      <c r="M18" s="200"/>
      <c r="N18" s="200"/>
      <c r="O18" s="200"/>
      <c r="P18" s="200"/>
      <c r="Q18" s="200"/>
      <c r="R18" s="197"/>
      <c r="S18" s="334" t="s">
        <v>22</v>
      </c>
      <c r="T18" s="336"/>
      <c r="U18" s="336"/>
      <c r="V18" s="336"/>
      <c r="W18" s="336"/>
      <c r="X18" s="336"/>
      <c r="Y18" s="336"/>
      <c r="Z18" s="416"/>
    </row>
    <row r="19" spans="1:27" s="1" customFormat="1" x14ac:dyDescent="0.25">
      <c r="A19" s="337"/>
      <c r="B19" s="167"/>
      <c r="C19" s="169"/>
      <c r="D19" s="170"/>
      <c r="E19" s="169" t="s">
        <v>1486</v>
      </c>
      <c r="F19" s="170"/>
      <c r="G19" s="169"/>
      <c r="H19" s="170"/>
      <c r="I19" s="196" t="s">
        <v>1703</v>
      </c>
      <c r="J19" s="197"/>
      <c r="K19" s="334" t="s">
        <v>22</v>
      </c>
      <c r="L19" s="336"/>
      <c r="M19" s="336"/>
      <c r="N19" s="336"/>
      <c r="O19" s="336"/>
      <c r="P19" s="336"/>
      <c r="Q19" s="336"/>
      <c r="R19" s="335"/>
      <c r="S19" s="334" t="s">
        <v>1550</v>
      </c>
      <c r="T19" s="336"/>
      <c r="U19" s="336"/>
      <c r="V19" s="336"/>
      <c r="W19" s="336"/>
      <c r="X19" s="336"/>
      <c r="Y19" s="336"/>
      <c r="Z19" s="416"/>
    </row>
    <row r="20" spans="1:27" s="1" customFormat="1" x14ac:dyDescent="0.25">
      <c r="A20" s="337"/>
      <c r="B20" s="167"/>
      <c r="C20" s="169"/>
      <c r="D20" s="170"/>
      <c r="E20" s="417" t="s">
        <v>1550</v>
      </c>
      <c r="F20" s="336"/>
      <c r="G20" s="169"/>
      <c r="H20" s="170"/>
      <c r="I20" s="479" t="s">
        <v>1589</v>
      </c>
      <c r="J20" s="480"/>
      <c r="K20" s="334" t="s">
        <v>1550</v>
      </c>
      <c r="L20" s="336"/>
      <c r="M20" s="336"/>
      <c r="N20" s="336"/>
      <c r="O20" s="336"/>
      <c r="P20" s="336"/>
      <c r="Q20" s="336"/>
      <c r="R20" s="335"/>
      <c r="S20" s="479" t="s">
        <v>1590</v>
      </c>
      <c r="T20" s="513"/>
      <c r="U20" s="513"/>
      <c r="V20" s="513"/>
      <c r="W20" s="513"/>
      <c r="X20" s="513"/>
      <c r="Y20" s="513"/>
      <c r="Z20" s="557"/>
    </row>
    <row r="21" spans="1:27" s="1" customFormat="1" x14ac:dyDescent="0.25">
      <c r="A21" s="337"/>
      <c r="B21" s="167"/>
      <c r="C21" s="169"/>
      <c r="D21" s="170"/>
      <c r="E21" s="196" t="s">
        <v>1630</v>
      </c>
      <c r="F21" s="197"/>
      <c r="G21" s="169"/>
      <c r="H21" s="170"/>
      <c r="I21" s="196"/>
      <c r="J21" s="197"/>
      <c r="K21" s="569" t="s">
        <v>1589</v>
      </c>
      <c r="L21" s="570"/>
      <c r="M21" s="570"/>
      <c r="N21" s="570"/>
      <c r="O21" s="570"/>
      <c r="P21" s="570"/>
      <c r="Q21" s="570"/>
      <c r="R21" s="571"/>
      <c r="S21" s="198" t="s">
        <v>1704</v>
      </c>
      <c r="T21" s="199"/>
      <c r="U21" s="199"/>
      <c r="V21" s="199"/>
      <c r="W21" s="199"/>
      <c r="X21" s="199"/>
      <c r="Y21" s="199"/>
      <c r="Z21" s="383"/>
    </row>
    <row r="22" spans="1:27" s="1" customFormat="1" x14ac:dyDescent="0.25">
      <c r="A22" s="337"/>
      <c r="B22" s="167"/>
      <c r="C22" s="169"/>
      <c r="D22" s="170"/>
      <c r="E22" s="169" t="s">
        <v>23</v>
      </c>
      <c r="F22" s="170"/>
      <c r="G22" s="169"/>
      <c r="H22" s="170"/>
      <c r="I22" s="69"/>
      <c r="J22" s="70"/>
      <c r="K22" s="196"/>
      <c r="L22" s="200"/>
      <c r="M22" s="200"/>
      <c r="N22" s="200"/>
      <c r="O22" s="200"/>
      <c r="P22" s="200"/>
      <c r="Q22" s="200"/>
      <c r="R22" s="197"/>
      <c r="S22" s="120"/>
      <c r="T22" s="121"/>
      <c r="U22" s="121"/>
      <c r="V22" s="121"/>
      <c r="W22" s="121"/>
      <c r="X22" s="121"/>
      <c r="Y22" s="121"/>
      <c r="Z22" s="122"/>
    </row>
    <row r="23" spans="1:27" s="2" customFormat="1" ht="13.25" customHeight="1" x14ac:dyDescent="0.25">
      <c r="A23" s="347"/>
      <c r="B23" s="181"/>
      <c r="C23" s="183"/>
      <c r="D23" s="184"/>
      <c r="E23" s="206" t="s">
        <v>1574</v>
      </c>
      <c r="F23" s="207"/>
      <c r="G23" s="183"/>
      <c r="H23" s="184"/>
      <c r="I23" s="183"/>
      <c r="J23" s="184"/>
      <c r="K23" s="206" t="s">
        <v>660</v>
      </c>
      <c r="L23" s="434"/>
      <c r="M23" s="434"/>
      <c r="N23" s="434"/>
      <c r="O23" s="434"/>
      <c r="P23" s="434"/>
      <c r="Q23" s="434"/>
      <c r="R23" s="207"/>
      <c r="S23" s="180"/>
      <c r="T23" s="181"/>
      <c r="U23" s="181"/>
      <c r="V23" s="181"/>
      <c r="W23" s="181"/>
      <c r="X23" s="181"/>
      <c r="Y23" s="181"/>
      <c r="Z23" s="346"/>
      <c r="AA23" s="1"/>
    </row>
    <row r="24" spans="1:27" s="1" customFormat="1" ht="18.5" x14ac:dyDescent="0.25">
      <c r="A24" s="95">
        <f>S16+1</f>
        <v>45544</v>
      </c>
      <c r="B24" s="29"/>
      <c r="C24" s="48">
        <f>A24+1</f>
        <v>45545</v>
      </c>
      <c r="D24" s="49"/>
      <c r="E24" s="48">
        <f>C24+1</f>
        <v>45546</v>
      </c>
      <c r="F24" s="49"/>
      <c r="G24" s="48">
        <f>E24+1</f>
        <v>45547</v>
      </c>
      <c r="H24" s="49"/>
      <c r="I24" s="48">
        <f>G24+1</f>
        <v>45548</v>
      </c>
      <c r="J24" s="49"/>
      <c r="K24" s="172">
        <f>I24+1</f>
        <v>45549</v>
      </c>
      <c r="L24" s="173"/>
      <c r="M24" s="174"/>
      <c r="N24" s="174"/>
      <c r="O24" s="174"/>
      <c r="P24" s="174"/>
      <c r="Q24" s="174"/>
      <c r="R24" s="175"/>
      <c r="S24" s="176">
        <f>K24+1</f>
        <v>45550</v>
      </c>
      <c r="T24" s="177"/>
      <c r="U24" s="178"/>
      <c r="V24" s="178"/>
      <c r="W24" s="178"/>
      <c r="X24" s="178"/>
      <c r="Y24" s="178"/>
      <c r="Z24" s="349"/>
    </row>
    <row r="25" spans="1:27" s="1" customFormat="1" x14ac:dyDescent="0.25">
      <c r="A25" s="350" t="s">
        <v>1629</v>
      </c>
      <c r="B25" s="199"/>
      <c r="C25" s="169" t="s">
        <v>1614</v>
      </c>
      <c r="D25" s="170"/>
      <c r="E25" s="169" t="s">
        <v>63</v>
      </c>
      <c r="F25" s="170"/>
      <c r="G25" s="169" t="s">
        <v>1607</v>
      </c>
      <c r="H25" s="170"/>
      <c r="I25" s="204" t="s">
        <v>1487</v>
      </c>
      <c r="J25" s="205"/>
      <c r="K25" s="196" t="s">
        <v>1210</v>
      </c>
      <c r="L25" s="200"/>
      <c r="M25" s="200"/>
      <c r="N25" s="200"/>
      <c r="O25" s="200"/>
      <c r="P25" s="200"/>
      <c r="Q25" s="200"/>
      <c r="R25" s="197"/>
      <c r="S25" s="248" t="s">
        <v>1487</v>
      </c>
      <c r="T25" s="249"/>
      <c r="U25" s="249"/>
      <c r="V25" s="249"/>
      <c r="W25" s="249"/>
      <c r="X25" s="249"/>
      <c r="Y25" s="249"/>
      <c r="Z25" s="378"/>
    </row>
    <row r="26" spans="1:27" s="1" customFormat="1" x14ac:dyDescent="0.25">
      <c r="A26" s="420" t="s">
        <v>1698</v>
      </c>
      <c r="B26" s="449"/>
      <c r="C26" s="169"/>
      <c r="D26" s="170"/>
      <c r="E26" s="196" t="s">
        <v>1361</v>
      </c>
      <c r="F26" s="197"/>
      <c r="G26" s="169"/>
      <c r="H26" s="170"/>
      <c r="I26" s="496"/>
      <c r="J26" s="497"/>
      <c r="K26" s="204" t="s">
        <v>1487</v>
      </c>
      <c r="L26" s="325"/>
      <c r="M26" s="325"/>
      <c r="N26" s="325"/>
      <c r="O26" s="325"/>
      <c r="P26" s="325"/>
      <c r="Q26" s="325"/>
      <c r="R26" s="205"/>
      <c r="S26" s="166" t="s">
        <v>1615</v>
      </c>
      <c r="T26" s="167"/>
      <c r="U26" s="167"/>
      <c r="V26" s="167"/>
      <c r="W26" s="167"/>
      <c r="X26" s="167"/>
      <c r="Y26" s="167"/>
      <c r="Z26" s="348"/>
    </row>
    <row r="27" spans="1:27" s="1" customFormat="1" x14ac:dyDescent="0.25">
      <c r="A27" s="337" t="s">
        <v>1699</v>
      </c>
      <c r="B27" s="167"/>
      <c r="C27" s="420" t="s">
        <v>1698</v>
      </c>
      <c r="D27" s="372"/>
      <c r="E27" s="420" t="s">
        <v>1698</v>
      </c>
      <c r="F27" s="372"/>
      <c r="G27" s="420" t="s">
        <v>1698</v>
      </c>
      <c r="H27" s="372"/>
      <c r="I27" s="420" t="s">
        <v>1698</v>
      </c>
      <c r="J27" s="372"/>
      <c r="K27" s="371" t="s">
        <v>1698</v>
      </c>
      <c r="L27" s="372"/>
      <c r="M27" s="372"/>
      <c r="N27" s="372"/>
      <c r="O27" s="372"/>
      <c r="P27" s="372"/>
      <c r="Q27" s="372"/>
      <c r="R27" s="373"/>
      <c r="S27" s="371" t="s">
        <v>1698</v>
      </c>
      <c r="T27" s="372"/>
      <c r="U27" s="372"/>
      <c r="V27" s="372"/>
      <c r="W27" s="372"/>
      <c r="X27" s="372"/>
      <c r="Y27" s="372"/>
      <c r="Z27" s="449"/>
    </row>
    <row r="28" spans="1:27" s="1" customFormat="1" x14ac:dyDescent="0.25">
      <c r="A28" s="337"/>
      <c r="B28" s="167"/>
      <c r="C28" s="169"/>
      <c r="D28" s="170"/>
      <c r="E28" s="169"/>
      <c r="F28" s="170"/>
      <c r="G28" s="169"/>
      <c r="H28" s="170"/>
      <c r="I28" s="169"/>
      <c r="J28" s="170"/>
      <c r="K28" s="169"/>
      <c r="L28" s="171"/>
      <c r="M28" s="171"/>
      <c r="N28" s="171"/>
      <c r="O28" s="171"/>
      <c r="P28" s="171"/>
      <c r="Q28" s="171"/>
      <c r="R28" s="170"/>
      <c r="S28" s="166"/>
      <c r="T28" s="167"/>
      <c r="U28" s="167"/>
      <c r="V28" s="167"/>
      <c r="W28" s="167"/>
      <c r="X28" s="167"/>
      <c r="Y28" s="167"/>
      <c r="Z28" s="348"/>
    </row>
    <row r="29" spans="1:27" s="2" customFormat="1" x14ac:dyDescent="0.25">
      <c r="A29" s="347"/>
      <c r="B29" s="181"/>
      <c r="C29" s="183"/>
      <c r="D29" s="184"/>
      <c r="E29" s="183"/>
      <c r="F29" s="184"/>
      <c r="G29" s="183"/>
      <c r="H29" s="184"/>
      <c r="I29" s="183"/>
      <c r="J29" s="184"/>
      <c r="K29" s="183"/>
      <c r="L29" s="185"/>
      <c r="M29" s="185"/>
      <c r="N29" s="185"/>
      <c r="O29" s="185"/>
      <c r="P29" s="185"/>
      <c r="Q29" s="185"/>
      <c r="R29" s="184"/>
      <c r="S29" s="180"/>
      <c r="T29" s="181"/>
      <c r="U29" s="181"/>
      <c r="V29" s="181"/>
      <c r="W29" s="181"/>
      <c r="X29" s="181"/>
      <c r="Y29" s="181"/>
      <c r="Z29" s="346"/>
      <c r="AA29" s="1"/>
    </row>
    <row r="30" spans="1:27" s="1" customFormat="1" ht="18.5" x14ac:dyDescent="0.25">
      <c r="A30" s="95">
        <f>S24+1</f>
        <v>45551</v>
      </c>
      <c r="B30" s="29"/>
      <c r="C30" s="48">
        <f>A30+1</f>
        <v>45552</v>
      </c>
      <c r="D30" s="49"/>
      <c r="E30" s="48">
        <f>C30+1</f>
        <v>45553</v>
      </c>
      <c r="F30" s="49"/>
      <c r="G30" s="48">
        <f>E30+1</f>
        <v>45554</v>
      </c>
      <c r="H30" s="49"/>
      <c r="I30" s="48">
        <f>G30+1</f>
        <v>45555</v>
      </c>
      <c r="J30" s="49"/>
      <c r="K30" s="172">
        <f>I30+1</f>
        <v>45556</v>
      </c>
      <c r="L30" s="173"/>
      <c r="M30" s="174"/>
      <c r="N30" s="174"/>
      <c r="O30" s="174"/>
      <c r="P30" s="174"/>
      <c r="Q30" s="174"/>
      <c r="R30" s="175"/>
      <c r="S30" s="176">
        <f>K30+1</f>
        <v>45557</v>
      </c>
      <c r="T30" s="177"/>
      <c r="U30" s="178"/>
      <c r="V30" s="178"/>
      <c r="W30" s="178"/>
      <c r="X30" s="178"/>
      <c r="Y30" s="178"/>
      <c r="Z30" s="349"/>
    </row>
    <row r="31" spans="1:27" s="1" customFormat="1" x14ac:dyDescent="0.25">
      <c r="A31" s="337" t="s">
        <v>1489</v>
      </c>
      <c r="B31" s="167"/>
      <c r="C31" s="196"/>
      <c r="D31" s="197"/>
      <c r="E31" s="169" t="s">
        <v>1522</v>
      </c>
      <c r="F31" s="170"/>
      <c r="G31" s="196" t="s">
        <v>1455</v>
      </c>
      <c r="H31" s="197"/>
      <c r="I31" s="204" t="s">
        <v>1488</v>
      </c>
      <c r="J31" s="205"/>
      <c r="K31" s="204" t="s">
        <v>1488</v>
      </c>
      <c r="L31" s="325"/>
      <c r="M31" s="325"/>
      <c r="N31" s="325"/>
      <c r="O31" s="325"/>
      <c r="P31" s="325"/>
      <c r="Q31" s="325"/>
      <c r="R31" s="205"/>
      <c r="S31" s="248" t="s">
        <v>1488</v>
      </c>
      <c r="T31" s="249"/>
      <c r="U31" s="249"/>
      <c r="V31" s="249"/>
      <c r="W31" s="249"/>
      <c r="X31" s="249"/>
      <c r="Y31" s="249"/>
      <c r="Z31" s="378"/>
    </row>
    <row r="32" spans="1:27" s="1" customFormat="1" x14ac:dyDescent="0.25">
      <c r="A32" s="337" t="s">
        <v>67</v>
      </c>
      <c r="B32" s="167"/>
      <c r="C32" s="169"/>
      <c r="D32" s="170"/>
      <c r="E32" s="196" t="s">
        <v>1575</v>
      </c>
      <c r="F32" s="197"/>
      <c r="G32" s="186" t="s">
        <v>1490</v>
      </c>
      <c r="H32" s="188"/>
      <c r="I32" s="169"/>
      <c r="J32" s="170"/>
      <c r="K32" s="196" t="s">
        <v>531</v>
      </c>
      <c r="L32" s="200"/>
      <c r="M32" s="200"/>
      <c r="N32" s="200"/>
      <c r="O32" s="200"/>
      <c r="P32" s="200"/>
      <c r="Q32" s="200"/>
      <c r="R32" s="197"/>
      <c r="S32" s="198" t="s">
        <v>1627</v>
      </c>
      <c r="T32" s="199"/>
      <c r="U32" s="199"/>
      <c r="V32" s="199"/>
      <c r="W32" s="199"/>
      <c r="X32" s="199"/>
      <c r="Y32" s="199"/>
      <c r="Z32" s="383"/>
    </row>
    <row r="33" spans="1:27" s="1" customFormat="1" x14ac:dyDescent="0.25">
      <c r="A33" s="567" t="s">
        <v>1595</v>
      </c>
      <c r="B33" s="513"/>
      <c r="C33" s="169"/>
      <c r="D33" s="170"/>
      <c r="E33" s="169" t="s">
        <v>23</v>
      </c>
      <c r="F33" s="170"/>
      <c r="G33" s="186" t="s">
        <v>1622</v>
      </c>
      <c r="H33" s="188"/>
      <c r="I33" s="169"/>
      <c r="J33" s="170"/>
      <c r="K33" s="196" t="s">
        <v>1457</v>
      </c>
      <c r="L33" s="200"/>
      <c r="M33" s="200"/>
      <c r="N33" s="200"/>
      <c r="O33" s="200"/>
      <c r="P33" s="200"/>
      <c r="Q33" s="200"/>
      <c r="R33" s="197"/>
      <c r="S33" s="248" t="s">
        <v>1705</v>
      </c>
      <c r="T33" s="249"/>
      <c r="U33" s="249"/>
      <c r="V33" s="249"/>
      <c r="W33" s="249"/>
      <c r="X33" s="249"/>
      <c r="Y33" s="249"/>
      <c r="Z33" s="378"/>
    </row>
    <row r="34" spans="1:27" s="1" customFormat="1" x14ac:dyDescent="0.25">
      <c r="A34" s="350" t="s">
        <v>1401</v>
      </c>
      <c r="B34" s="199"/>
      <c r="C34" s="169"/>
      <c r="D34" s="170"/>
      <c r="E34" s="371" t="s">
        <v>1284</v>
      </c>
      <c r="F34" s="373"/>
      <c r="G34" s="169"/>
      <c r="H34" s="170"/>
      <c r="I34" s="169"/>
      <c r="J34" s="170"/>
      <c r="K34" s="169" t="s">
        <v>1616</v>
      </c>
      <c r="L34" s="171"/>
      <c r="M34" s="171"/>
      <c r="N34" s="171"/>
      <c r="O34" s="171"/>
      <c r="P34" s="171"/>
      <c r="Q34" s="171"/>
      <c r="R34" s="170"/>
      <c r="S34" s="166"/>
      <c r="T34" s="167"/>
      <c r="U34" s="167"/>
      <c r="V34" s="167"/>
      <c r="W34" s="167"/>
      <c r="X34" s="167"/>
      <c r="Y34" s="167"/>
      <c r="Z34" s="348"/>
    </row>
    <row r="35" spans="1:27" s="1" customFormat="1" x14ac:dyDescent="0.25">
      <c r="A35" s="136"/>
      <c r="B35" s="121"/>
      <c r="C35" s="50"/>
      <c r="D35" s="51"/>
      <c r="E35" s="169" t="s">
        <v>63</v>
      </c>
      <c r="F35" s="170"/>
      <c r="G35" s="50"/>
      <c r="H35" s="51"/>
      <c r="I35" s="50"/>
      <c r="J35" s="51"/>
      <c r="K35" s="50"/>
      <c r="L35" s="72"/>
      <c r="M35" s="72"/>
      <c r="N35" s="72"/>
      <c r="O35" s="72"/>
      <c r="P35" s="72"/>
      <c r="Q35" s="72"/>
      <c r="R35" s="51"/>
      <c r="S35" s="45"/>
      <c r="T35" s="46"/>
      <c r="U35" s="46"/>
      <c r="V35" s="46"/>
      <c r="W35" s="46"/>
      <c r="X35" s="46"/>
      <c r="Y35" s="46"/>
      <c r="Z35" s="103"/>
    </row>
    <row r="36" spans="1:27" s="2" customFormat="1" x14ac:dyDescent="0.25">
      <c r="A36" s="347" t="s">
        <v>1662</v>
      </c>
      <c r="B36" s="181"/>
      <c r="C36" s="183"/>
      <c r="D36" s="184"/>
      <c r="E36" s="206" t="s">
        <v>1361</v>
      </c>
      <c r="F36" s="207"/>
      <c r="G36" s="183"/>
      <c r="H36" s="184"/>
      <c r="I36" s="183"/>
      <c r="J36" s="184"/>
      <c r="K36" s="183"/>
      <c r="L36" s="185"/>
      <c r="M36" s="185"/>
      <c r="N36" s="185"/>
      <c r="O36" s="185"/>
      <c r="P36" s="185"/>
      <c r="Q36" s="185"/>
      <c r="R36" s="184"/>
      <c r="S36" s="180"/>
      <c r="T36" s="181"/>
      <c r="U36" s="181"/>
      <c r="V36" s="181"/>
      <c r="W36" s="181"/>
      <c r="X36" s="181"/>
      <c r="Y36" s="181"/>
      <c r="Z36" s="346"/>
      <c r="AA36" s="1"/>
    </row>
    <row r="37" spans="1:27" s="1" customFormat="1" ht="18.5" x14ac:dyDescent="0.25">
      <c r="A37" s="95">
        <f>S30+1</f>
        <v>45558</v>
      </c>
      <c r="B37" s="29"/>
      <c r="C37" s="48">
        <f>A37+1</f>
        <v>45559</v>
      </c>
      <c r="D37" s="49"/>
      <c r="E37" s="48">
        <f>C37+1</f>
        <v>45560</v>
      </c>
      <c r="F37" s="49"/>
      <c r="G37" s="48">
        <f>E37+1</f>
        <v>45561</v>
      </c>
      <c r="H37" s="49"/>
      <c r="I37" s="48">
        <f>G37+1</f>
        <v>45562</v>
      </c>
      <c r="J37" s="49"/>
      <c r="K37" s="172">
        <f>I37+1</f>
        <v>45563</v>
      </c>
      <c r="L37" s="173"/>
      <c r="M37" s="174"/>
      <c r="N37" s="174"/>
      <c r="O37" s="174"/>
      <c r="P37" s="174"/>
      <c r="Q37" s="174"/>
      <c r="R37" s="175"/>
      <c r="S37" s="176">
        <f>K37+1</f>
        <v>45564</v>
      </c>
      <c r="T37" s="177"/>
      <c r="U37" s="178"/>
      <c r="V37" s="178"/>
      <c r="W37" s="178"/>
      <c r="X37" s="178"/>
      <c r="Y37" s="178"/>
      <c r="Z37" s="349"/>
    </row>
    <row r="38" spans="1:27" s="1" customFormat="1" x14ac:dyDescent="0.25">
      <c r="A38" s="337" t="s">
        <v>67</v>
      </c>
      <c r="B38" s="167"/>
      <c r="C38" s="502"/>
      <c r="D38" s="503"/>
      <c r="E38" s="169" t="s">
        <v>1475</v>
      </c>
      <c r="F38" s="170"/>
      <c r="G38" s="169" t="s">
        <v>1491</v>
      </c>
      <c r="H38" s="170"/>
      <c r="I38" s="196" t="s">
        <v>138</v>
      </c>
      <c r="J38" s="197"/>
      <c r="K38" s="204" t="s">
        <v>1700</v>
      </c>
      <c r="L38" s="325"/>
      <c r="M38" s="325"/>
      <c r="N38" s="325"/>
      <c r="O38" s="325"/>
      <c r="P38" s="325"/>
      <c r="Q38" s="325"/>
      <c r="R38" s="205"/>
      <c r="S38" s="248" t="s">
        <v>1700</v>
      </c>
      <c r="T38" s="249"/>
      <c r="U38" s="249"/>
      <c r="V38" s="249"/>
      <c r="W38" s="249"/>
      <c r="X38" s="249"/>
      <c r="Y38" s="249"/>
      <c r="Z38" s="378"/>
    </row>
    <row r="39" spans="1:27" s="1" customFormat="1" x14ac:dyDescent="0.25">
      <c r="A39" s="337"/>
      <c r="B39" s="167"/>
      <c r="C39" s="169"/>
      <c r="D39" s="170"/>
      <c r="E39" s="196" t="s">
        <v>1628</v>
      </c>
      <c r="F39" s="197"/>
      <c r="G39" s="169" t="s">
        <v>1527</v>
      </c>
      <c r="H39" s="170"/>
      <c r="I39" s="169"/>
      <c r="J39" s="170"/>
      <c r="K39" s="196" t="s">
        <v>1756</v>
      </c>
      <c r="L39" s="200"/>
      <c r="M39" s="200"/>
      <c r="N39" s="200"/>
      <c r="O39" s="200"/>
      <c r="P39" s="200"/>
      <c r="Q39" s="200"/>
      <c r="R39" s="197"/>
      <c r="S39" s="198" t="s">
        <v>952</v>
      </c>
      <c r="T39" s="199"/>
      <c r="U39" s="199"/>
      <c r="V39" s="199"/>
      <c r="W39" s="199"/>
      <c r="X39" s="199"/>
      <c r="Y39" s="199"/>
      <c r="Z39" s="383"/>
    </row>
    <row r="40" spans="1:27" s="1" customFormat="1" x14ac:dyDescent="0.25">
      <c r="A40" s="337"/>
      <c r="B40" s="167"/>
      <c r="C40" s="169"/>
      <c r="D40" s="170"/>
      <c r="E40" s="196"/>
      <c r="F40" s="197"/>
      <c r="G40" s="169" t="s">
        <v>1607</v>
      </c>
      <c r="H40" s="170"/>
      <c r="I40" s="169"/>
      <c r="J40" s="170"/>
      <c r="K40" s="196"/>
      <c r="L40" s="200"/>
      <c r="M40" s="200"/>
      <c r="N40" s="200"/>
      <c r="O40" s="200"/>
      <c r="P40" s="200"/>
      <c r="Q40" s="200"/>
      <c r="R40" s="197"/>
      <c r="S40" s="479" t="s">
        <v>251</v>
      </c>
      <c r="T40" s="513"/>
      <c r="U40" s="513"/>
      <c r="V40" s="513"/>
      <c r="W40" s="513"/>
      <c r="X40" s="513"/>
      <c r="Y40" s="513"/>
      <c r="Z40" s="557"/>
    </row>
    <row r="41" spans="1:27" s="1" customFormat="1" x14ac:dyDescent="0.25">
      <c r="A41" s="337"/>
      <c r="B41" s="167"/>
      <c r="C41" s="169"/>
      <c r="D41" s="170"/>
      <c r="E41" s="169"/>
      <c r="F41" s="170"/>
      <c r="G41" s="169"/>
      <c r="H41" s="170"/>
      <c r="I41" s="169"/>
      <c r="J41" s="170"/>
      <c r="K41" s="169"/>
      <c r="L41" s="171"/>
      <c r="M41" s="171"/>
      <c r="N41" s="171"/>
      <c r="O41" s="171"/>
      <c r="P41" s="171"/>
      <c r="Q41" s="171"/>
      <c r="R41" s="170"/>
      <c r="S41" s="166" t="s">
        <v>736</v>
      </c>
      <c r="T41" s="167"/>
      <c r="U41" s="167"/>
      <c r="V41" s="167"/>
      <c r="W41" s="167"/>
      <c r="X41" s="167"/>
      <c r="Y41" s="167"/>
      <c r="Z41" s="348"/>
    </row>
    <row r="42" spans="1:27" s="2" customFormat="1" x14ac:dyDescent="0.25">
      <c r="A42" s="347"/>
      <c r="B42" s="181"/>
      <c r="C42" s="183"/>
      <c r="D42" s="184"/>
      <c r="E42" s="183"/>
      <c r="F42" s="184"/>
      <c r="G42" s="183"/>
      <c r="H42" s="184"/>
      <c r="I42" s="183"/>
      <c r="J42" s="184"/>
      <c r="K42" s="183"/>
      <c r="L42" s="185"/>
      <c r="M42" s="185"/>
      <c r="N42" s="185"/>
      <c r="O42" s="185"/>
      <c r="P42" s="185"/>
      <c r="Q42" s="185"/>
      <c r="R42" s="184"/>
      <c r="S42" s="304" t="s">
        <v>1706</v>
      </c>
      <c r="T42" s="562"/>
      <c r="U42" s="562"/>
      <c r="V42" s="562"/>
      <c r="W42" s="562"/>
      <c r="X42" s="562"/>
      <c r="Y42" s="562"/>
      <c r="Z42" s="568"/>
      <c r="AA42" s="1"/>
    </row>
    <row r="43" spans="1:27" ht="18.5" x14ac:dyDescent="0.3">
      <c r="A43" s="95">
        <f>S37+1</f>
        <v>45565</v>
      </c>
      <c r="B43" s="29"/>
      <c r="C43" s="48">
        <f>A43+1</f>
        <v>45566</v>
      </c>
      <c r="D43" s="49"/>
      <c r="E43" s="52" t="s">
        <v>0</v>
      </c>
      <c r="F43" s="53"/>
      <c r="G43" s="53"/>
      <c r="H43" s="53"/>
      <c r="I43" s="53"/>
      <c r="J43" s="53"/>
      <c r="K43" s="53"/>
      <c r="L43" s="53"/>
      <c r="M43" s="53"/>
      <c r="N43" s="53"/>
      <c r="O43" s="53"/>
      <c r="P43" s="53"/>
      <c r="Q43" s="53"/>
      <c r="R43" s="53"/>
      <c r="S43" s="53"/>
      <c r="T43" s="53"/>
      <c r="U43" s="53"/>
      <c r="V43" s="53"/>
      <c r="W43" s="53"/>
      <c r="X43" s="53"/>
      <c r="Y43" s="53"/>
      <c r="Z43" s="96"/>
    </row>
    <row r="44" spans="1:27" x14ac:dyDescent="0.25">
      <c r="A44" s="567" t="s">
        <v>1594</v>
      </c>
      <c r="B44" s="513"/>
      <c r="C44" s="196" t="s">
        <v>1576</v>
      </c>
      <c r="D44" s="197"/>
      <c r="E44" s="82" t="s">
        <v>383</v>
      </c>
      <c r="F44" s="83"/>
      <c r="G44" s="83"/>
      <c r="H44" s="83"/>
      <c r="I44" s="55"/>
      <c r="J44" s="55"/>
      <c r="K44" s="55"/>
      <c r="L44" s="55"/>
      <c r="M44" s="55"/>
      <c r="N44" s="55"/>
      <c r="O44" s="55"/>
      <c r="P44" s="55"/>
      <c r="Q44" s="55"/>
      <c r="R44" s="55"/>
      <c r="S44" s="55"/>
      <c r="T44" s="55"/>
      <c r="U44" s="55"/>
      <c r="V44" s="55"/>
      <c r="W44" s="55"/>
      <c r="X44" s="55"/>
      <c r="Y44" s="55"/>
      <c r="Z44" s="97"/>
    </row>
    <row r="45" spans="1:27" x14ac:dyDescent="0.25">
      <c r="A45" s="350" t="s">
        <v>1755</v>
      </c>
      <c r="B45" s="199"/>
      <c r="C45" s="169"/>
      <c r="D45" s="170"/>
      <c r="E45" s="85" t="s">
        <v>483</v>
      </c>
      <c r="F45" s="83"/>
      <c r="G45" s="83"/>
      <c r="H45" s="83"/>
      <c r="I45" s="55"/>
      <c r="J45" s="55"/>
      <c r="K45" s="55"/>
      <c r="L45" s="55"/>
      <c r="M45" s="55"/>
      <c r="N45" s="55"/>
      <c r="O45" s="55"/>
      <c r="P45" s="55"/>
      <c r="Q45" s="55"/>
      <c r="R45" s="55"/>
      <c r="S45" s="55"/>
      <c r="T45" s="55"/>
      <c r="U45" s="55"/>
      <c r="V45" s="55"/>
      <c r="W45" s="55"/>
      <c r="X45" s="55"/>
      <c r="Y45" s="55"/>
      <c r="Z45" s="98"/>
    </row>
    <row r="46" spans="1:27" x14ac:dyDescent="0.25">
      <c r="A46" s="337"/>
      <c r="B46" s="167"/>
      <c r="C46" s="169"/>
      <c r="D46" s="170"/>
      <c r="E46" s="86" t="s">
        <v>683</v>
      </c>
      <c r="F46" s="83"/>
      <c r="G46" s="83"/>
      <c r="H46" s="83"/>
      <c r="I46" s="55"/>
      <c r="J46" s="55"/>
      <c r="K46" s="55"/>
      <c r="L46" s="55"/>
      <c r="M46" s="55"/>
      <c r="N46" s="55"/>
      <c r="O46" s="55"/>
      <c r="P46" s="55"/>
      <c r="Q46" s="55"/>
      <c r="R46" s="55"/>
      <c r="S46" s="55"/>
      <c r="T46" s="55"/>
      <c r="U46" s="55"/>
      <c r="V46" s="55"/>
      <c r="W46" s="55"/>
      <c r="X46" s="55"/>
      <c r="Y46" s="55"/>
      <c r="Z46" s="98"/>
    </row>
    <row r="47" spans="1:27" x14ac:dyDescent="0.25">
      <c r="A47" s="337"/>
      <c r="B47" s="167"/>
      <c r="C47" s="169"/>
      <c r="D47" s="170"/>
      <c r="E47" s="126" t="s">
        <v>585</v>
      </c>
      <c r="F47" s="83"/>
      <c r="G47" s="83"/>
      <c r="H47" s="83"/>
      <c r="I47" s="55"/>
      <c r="J47" s="55"/>
      <c r="K47" s="338" t="s">
        <v>9</v>
      </c>
      <c r="L47" s="338"/>
      <c r="M47" s="338"/>
      <c r="N47" s="338"/>
      <c r="O47" s="338"/>
      <c r="P47" s="338"/>
      <c r="Q47" s="338"/>
      <c r="R47" s="338"/>
      <c r="S47" s="338"/>
      <c r="T47" s="338"/>
      <c r="U47" s="338"/>
      <c r="V47" s="338"/>
      <c r="W47" s="338"/>
      <c r="X47" s="338"/>
      <c r="Y47" s="338"/>
      <c r="Z47" s="339"/>
    </row>
    <row r="48" spans="1:27" s="1" customFormat="1" x14ac:dyDescent="0.25">
      <c r="A48" s="340"/>
      <c r="B48" s="341"/>
      <c r="C48" s="342"/>
      <c r="D48" s="343"/>
      <c r="E48" s="99"/>
      <c r="F48" s="100"/>
      <c r="G48" s="100"/>
      <c r="H48" s="100"/>
      <c r="I48" s="101"/>
      <c r="J48" s="101"/>
      <c r="K48" s="344" t="s">
        <v>8</v>
      </c>
      <c r="L48" s="344"/>
      <c r="M48" s="344"/>
      <c r="N48" s="344"/>
      <c r="O48" s="344"/>
      <c r="P48" s="344"/>
      <c r="Q48" s="344"/>
      <c r="R48" s="344"/>
      <c r="S48" s="344"/>
      <c r="T48" s="344"/>
      <c r="U48" s="344"/>
      <c r="V48" s="344"/>
      <c r="W48" s="344"/>
      <c r="X48" s="344"/>
      <c r="Y48" s="344"/>
      <c r="Z48" s="345"/>
    </row>
  </sheetData>
  <mergeCells count="230">
    <mergeCell ref="G21:H21"/>
    <mergeCell ref="G22:H22"/>
    <mergeCell ref="C21:D21"/>
    <mergeCell ref="C22:D22"/>
    <mergeCell ref="A21:B21"/>
    <mergeCell ref="A22:B22"/>
    <mergeCell ref="I21:J21"/>
    <mergeCell ref="S21:Z21"/>
    <mergeCell ref="K21:R21"/>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3:Z23"/>
    <mergeCell ref="K24:L24"/>
    <mergeCell ref="M24:R24"/>
    <mergeCell ref="S24:T24"/>
    <mergeCell ref="U24:Z24"/>
    <mergeCell ref="A25:B25"/>
    <mergeCell ref="C25:D25"/>
    <mergeCell ref="E25:F25"/>
    <mergeCell ref="G25:H25"/>
    <mergeCell ref="I25:J25"/>
    <mergeCell ref="A23:B23"/>
    <mergeCell ref="C23:D23"/>
    <mergeCell ref="E23:F23"/>
    <mergeCell ref="G23:H23"/>
    <mergeCell ref="I23:J23"/>
    <mergeCell ref="K23:R23"/>
    <mergeCell ref="K25:R25"/>
    <mergeCell ref="S25:Z25"/>
    <mergeCell ref="A26:B26"/>
    <mergeCell ref="C26:D26"/>
    <mergeCell ref="E26:F26"/>
    <mergeCell ref="G26:H26"/>
    <mergeCell ref="I26:J26"/>
    <mergeCell ref="K26:R26"/>
    <mergeCell ref="S26:Z26"/>
    <mergeCell ref="S27:Z27"/>
    <mergeCell ref="A28:B28"/>
    <mergeCell ref="C28:D28"/>
    <mergeCell ref="E28:F28"/>
    <mergeCell ref="G28:H28"/>
    <mergeCell ref="I28:J28"/>
    <mergeCell ref="K28:R28"/>
    <mergeCell ref="S28:Z28"/>
    <mergeCell ref="A27:B27"/>
    <mergeCell ref="C27:D27"/>
    <mergeCell ref="E27:F27"/>
    <mergeCell ref="G27:H27"/>
    <mergeCell ref="I27:J27"/>
    <mergeCell ref="K27:R27"/>
    <mergeCell ref="S29:Z29"/>
    <mergeCell ref="K30:L30"/>
    <mergeCell ref="M30:R30"/>
    <mergeCell ref="S30:T30"/>
    <mergeCell ref="U30:Z30"/>
    <mergeCell ref="A31:B31"/>
    <mergeCell ref="C31:D31"/>
    <mergeCell ref="E31:F31"/>
    <mergeCell ref="G31:H31"/>
    <mergeCell ref="I31:J31"/>
    <mergeCell ref="A29:B29"/>
    <mergeCell ref="C29:D29"/>
    <mergeCell ref="E29:F29"/>
    <mergeCell ref="G29:H29"/>
    <mergeCell ref="I29:J29"/>
    <mergeCell ref="K29:R29"/>
    <mergeCell ref="K31:R31"/>
    <mergeCell ref="S31:Z31"/>
    <mergeCell ref="A32:B32"/>
    <mergeCell ref="C32:D32"/>
    <mergeCell ref="E32:F32"/>
    <mergeCell ref="G32:H32"/>
    <mergeCell ref="I32:J32"/>
    <mergeCell ref="K32:R32"/>
    <mergeCell ref="S32:Z32"/>
    <mergeCell ref="S33:Z33"/>
    <mergeCell ref="A34:B34"/>
    <mergeCell ref="C34:D34"/>
    <mergeCell ref="E34:F34"/>
    <mergeCell ref="G34:H34"/>
    <mergeCell ref="I34:J34"/>
    <mergeCell ref="K34:R34"/>
    <mergeCell ref="S34:Z34"/>
    <mergeCell ref="A33:B33"/>
    <mergeCell ref="C33:D33"/>
    <mergeCell ref="E33:F33"/>
    <mergeCell ref="G33:H33"/>
    <mergeCell ref="I33:J33"/>
    <mergeCell ref="K33:R33"/>
    <mergeCell ref="S36:Z36"/>
    <mergeCell ref="K37:L37"/>
    <mergeCell ref="M37:R37"/>
    <mergeCell ref="S37:T37"/>
    <mergeCell ref="U37:Z37"/>
    <mergeCell ref="A38:B38"/>
    <mergeCell ref="C38:D38"/>
    <mergeCell ref="E38:F38"/>
    <mergeCell ref="G38:H38"/>
    <mergeCell ref="I38:J38"/>
    <mergeCell ref="A36:B36"/>
    <mergeCell ref="C36:D36"/>
    <mergeCell ref="E36:F36"/>
    <mergeCell ref="G36:H36"/>
    <mergeCell ref="I36:J36"/>
    <mergeCell ref="K36:R36"/>
    <mergeCell ref="K38:R38"/>
    <mergeCell ref="S38:Z38"/>
    <mergeCell ref="C39:D39"/>
    <mergeCell ref="E39:F39"/>
    <mergeCell ref="G39:H39"/>
    <mergeCell ref="I39:J39"/>
    <mergeCell ref="K39:R39"/>
    <mergeCell ref="S39:Z39"/>
    <mergeCell ref="S40:Z40"/>
    <mergeCell ref="A41:B41"/>
    <mergeCell ref="C41:D41"/>
    <mergeCell ref="E41:F41"/>
    <mergeCell ref="G41:H41"/>
    <mergeCell ref="I41:J41"/>
    <mergeCell ref="K41:R41"/>
    <mergeCell ref="S41:Z41"/>
    <mergeCell ref="A40:B40"/>
    <mergeCell ref="C40:D40"/>
    <mergeCell ref="E40:F40"/>
    <mergeCell ref="G40:H40"/>
    <mergeCell ref="I40:J40"/>
    <mergeCell ref="K40:R40"/>
    <mergeCell ref="E35:F35"/>
    <mergeCell ref="K22:R22"/>
    <mergeCell ref="E22:F22"/>
    <mergeCell ref="E21:F21"/>
    <mergeCell ref="A47:B47"/>
    <mergeCell ref="C47:D47"/>
    <mergeCell ref="K47:Z47"/>
    <mergeCell ref="A48:B48"/>
    <mergeCell ref="C48:D48"/>
    <mergeCell ref="K48:Z48"/>
    <mergeCell ref="S42:Z42"/>
    <mergeCell ref="A44:B44"/>
    <mergeCell ref="C44:D44"/>
    <mergeCell ref="A45:B45"/>
    <mergeCell ref="C45:D45"/>
    <mergeCell ref="A46:B46"/>
    <mergeCell ref="C46:D46"/>
    <mergeCell ref="A42:B42"/>
    <mergeCell ref="C42:D42"/>
    <mergeCell ref="E42:F42"/>
    <mergeCell ref="G42:H42"/>
    <mergeCell ref="I42:J42"/>
    <mergeCell ref="K42:R42"/>
    <mergeCell ref="A39:B39"/>
  </mergeCells>
  <phoneticPr fontId="1" type="noConversion"/>
  <conditionalFormatting sqref="A10 C10 E10 G10 K10 S10 A16 C16 E16 G16 K16 S16 A24 C24 E24 G24 K24 S24 A30 C30 E30 G30 K30 S30 A37 C37 E37 G37 K37 S37 A43 C43">
    <cfRule type="expression" dxfId="111" priority="3">
      <formula>MONTH(A10)&lt;&gt;MONTH($A$1)</formula>
    </cfRule>
    <cfRule type="expression" dxfId="110" priority="4">
      <formula>OR(WEEKDAY(A10,1)=1,WEEKDAY(A10,1)=7)</formula>
    </cfRule>
  </conditionalFormatting>
  <conditionalFormatting sqref="I10 I16 I24 I30 I37">
    <cfRule type="expression" dxfId="109" priority="1">
      <formula>MONTH(I10)&lt;&gt;MONTH($A$1)</formula>
    </cfRule>
    <cfRule type="expression" dxfId="108" priority="2">
      <formula>OR(WEEKDAY(I10,1)=1,WEEKDAY(I10,1)=7)</formula>
    </cfRule>
  </conditionalFormatting>
  <hyperlinks>
    <hyperlink ref="K48" r:id="rId1" xr:uid="{E1A1C0DD-D5DA-4A3C-B99F-6A5C0AD7BE14}"/>
    <hyperlink ref="K47:Z47" r:id="rId2" display="Calendar Templates by Vertex42" xr:uid="{6BDBADA7-B61F-45B7-B552-D71B41007E3E}"/>
    <hyperlink ref="K48:Z48" r:id="rId3" display="https://www.vertex42.com/calendars/" xr:uid="{61FDB67E-8948-4AA5-91AF-DD1A0525B3DF}"/>
  </hyperlinks>
  <printOptions horizontalCentered="1" verticalCentered="1"/>
  <pageMargins left="0.70866141732283472" right="0.70866141732283472" top="0.74803149606299213" bottom="0.74803149606299213" header="0.31496062992125984" footer="0.31496062992125984"/>
  <pageSetup paperSize="9" scale="82" orientation="landscape"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224C7-BCF3-4C01-9A74-A326CF8DE171}">
  <sheetPr>
    <pageSetUpPr fitToPage="1"/>
  </sheetPr>
  <dimension ref="A1:AA45"/>
  <sheetViews>
    <sheetView zoomScale="90" zoomScaleNormal="90" workbookViewId="0">
      <selection activeCell="S19" sqref="S19:Z1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45566</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45565</v>
      </c>
      <c r="B9" s="164"/>
      <c r="C9" s="164">
        <f>C10</f>
        <v>45566</v>
      </c>
      <c r="D9" s="164"/>
      <c r="E9" s="164">
        <f>E10</f>
        <v>45567</v>
      </c>
      <c r="F9" s="164"/>
      <c r="G9" s="164">
        <f>G10</f>
        <v>45568</v>
      </c>
      <c r="H9" s="164"/>
      <c r="I9" s="164">
        <f>I10</f>
        <v>45569</v>
      </c>
      <c r="J9" s="164"/>
      <c r="K9" s="164">
        <f>K10</f>
        <v>45570</v>
      </c>
      <c r="L9" s="164"/>
      <c r="M9" s="164"/>
      <c r="N9" s="164"/>
      <c r="O9" s="164"/>
      <c r="P9" s="164"/>
      <c r="Q9" s="164"/>
      <c r="R9" s="164"/>
      <c r="S9" s="164">
        <f>S10</f>
        <v>45571</v>
      </c>
      <c r="T9" s="164"/>
      <c r="U9" s="164"/>
      <c r="V9" s="164"/>
      <c r="W9" s="164"/>
      <c r="X9" s="164"/>
      <c r="Y9" s="164"/>
      <c r="Z9" s="165"/>
    </row>
    <row r="10" spans="1:27" s="1" customFormat="1" ht="18.5" x14ac:dyDescent="0.25">
      <c r="A10" s="95">
        <f>$A$1-(WEEKDAY($A$1,1)-(start_day-1))-IF((WEEKDAY($A$1,1)-(start_day-1))&lt;=0,7,0)+1</f>
        <v>45565</v>
      </c>
      <c r="B10" s="29"/>
      <c r="C10" s="48">
        <f>A10+1</f>
        <v>45566</v>
      </c>
      <c r="D10" s="49"/>
      <c r="E10" s="48">
        <f>C10+1</f>
        <v>45567</v>
      </c>
      <c r="F10" s="49"/>
      <c r="G10" s="48">
        <f>E10+1</f>
        <v>45568</v>
      </c>
      <c r="H10" s="49"/>
      <c r="I10" s="48">
        <f>G10+1</f>
        <v>45569</v>
      </c>
      <c r="J10" s="49"/>
      <c r="K10" s="172">
        <f>I10+1</f>
        <v>45570</v>
      </c>
      <c r="L10" s="173"/>
      <c r="M10" s="174"/>
      <c r="N10" s="174"/>
      <c r="O10" s="174"/>
      <c r="P10" s="174"/>
      <c r="Q10" s="174"/>
      <c r="R10" s="175"/>
      <c r="S10" s="176">
        <f>K10+1</f>
        <v>45571</v>
      </c>
      <c r="T10" s="177"/>
      <c r="U10" s="178"/>
      <c r="V10" s="178"/>
      <c r="W10" s="178"/>
      <c r="X10" s="178"/>
      <c r="Y10" s="178"/>
      <c r="Z10" s="349"/>
    </row>
    <row r="11" spans="1:27" s="1" customFormat="1" x14ac:dyDescent="0.25">
      <c r="A11" s="350" t="s">
        <v>1755</v>
      </c>
      <c r="B11" s="199"/>
      <c r="C11" s="196" t="s">
        <v>1577</v>
      </c>
      <c r="D11" s="197"/>
      <c r="E11" s="169"/>
      <c r="F11" s="170"/>
      <c r="G11" s="169"/>
      <c r="H11" s="170"/>
      <c r="I11" s="204"/>
      <c r="J11" s="205"/>
      <c r="K11" s="196" t="s">
        <v>375</v>
      </c>
      <c r="L11" s="200"/>
      <c r="M11" s="200"/>
      <c r="N11" s="200"/>
      <c r="O11" s="200"/>
      <c r="P11" s="200"/>
      <c r="Q11" s="200"/>
      <c r="R11" s="197"/>
      <c r="S11" s="166" t="s">
        <v>1492</v>
      </c>
      <c r="T11" s="167"/>
      <c r="U11" s="167"/>
      <c r="V11" s="167"/>
      <c r="W11" s="167"/>
      <c r="X11" s="167"/>
      <c r="Y11" s="167"/>
      <c r="Z11" s="348"/>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t="s">
        <v>1552</v>
      </c>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98" t="s">
        <v>376</v>
      </c>
      <c r="T13" s="199"/>
      <c r="U13" s="199"/>
      <c r="V13" s="199"/>
      <c r="W13" s="199"/>
      <c r="X13" s="199"/>
      <c r="Y13" s="199"/>
      <c r="Z13" s="383"/>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45572</v>
      </c>
      <c r="B16" s="29"/>
      <c r="C16" s="48">
        <f>A16+1</f>
        <v>45573</v>
      </c>
      <c r="D16" s="49"/>
      <c r="E16" s="48">
        <f>C16+1</f>
        <v>45574</v>
      </c>
      <c r="F16" s="49"/>
      <c r="G16" s="48">
        <f>E16+1</f>
        <v>45575</v>
      </c>
      <c r="H16" s="49"/>
      <c r="I16" s="48">
        <f>G16+1</f>
        <v>45576</v>
      </c>
      <c r="J16" s="49"/>
      <c r="K16" s="172">
        <f>I16+1</f>
        <v>45577</v>
      </c>
      <c r="L16" s="173"/>
      <c r="M16" s="174"/>
      <c r="N16" s="174"/>
      <c r="O16" s="174"/>
      <c r="P16" s="174"/>
      <c r="Q16" s="174"/>
      <c r="R16" s="175"/>
      <c r="S16" s="176">
        <f>K16+1</f>
        <v>45578</v>
      </c>
      <c r="T16" s="177"/>
      <c r="U16" s="178"/>
      <c r="V16" s="178"/>
      <c r="W16" s="178"/>
      <c r="X16" s="178"/>
      <c r="Y16" s="178"/>
      <c r="Z16" s="349"/>
    </row>
    <row r="17" spans="1:27" s="1" customFormat="1" x14ac:dyDescent="0.25">
      <c r="A17" s="350"/>
      <c r="B17" s="199"/>
      <c r="C17" s="169"/>
      <c r="D17" s="170"/>
      <c r="E17" s="371" t="s">
        <v>1284</v>
      </c>
      <c r="F17" s="373"/>
      <c r="G17" s="196"/>
      <c r="H17" s="197"/>
      <c r="I17" s="452"/>
      <c r="J17" s="453"/>
      <c r="K17" s="204" t="s">
        <v>1617</v>
      </c>
      <c r="L17" s="325"/>
      <c r="M17" s="325"/>
      <c r="N17" s="325"/>
      <c r="O17" s="325"/>
      <c r="P17" s="325"/>
      <c r="Q17" s="325"/>
      <c r="R17" s="205"/>
      <c r="S17" s="572" t="s">
        <v>1724</v>
      </c>
      <c r="T17" s="573"/>
      <c r="U17" s="573"/>
      <c r="V17" s="573"/>
      <c r="W17" s="573"/>
      <c r="X17" s="573"/>
      <c r="Y17" s="573"/>
      <c r="Z17" s="574"/>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479" t="s">
        <v>251</v>
      </c>
      <c r="T18" s="513"/>
      <c r="U18" s="513"/>
      <c r="V18" s="513"/>
      <c r="W18" s="513"/>
      <c r="X18" s="513"/>
      <c r="Y18" s="513"/>
      <c r="Z18" s="557"/>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98" t="s">
        <v>1306</v>
      </c>
      <c r="T19" s="199"/>
      <c r="U19" s="199"/>
      <c r="V19" s="199"/>
      <c r="W19" s="199"/>
      <c r="X19" s="199"/>
      <c r="Y19" s="199"/>
      <c r="Z19" s="383"/>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45579</v>
      </c>
      <c r="B22" s="29"/>
      <c r="C22" s="48">
        <f>A22+1</f>
        <v>45580</v>
      </c>
      <c r="D22" s="49"/>
      <c r="E22" s="48">
        <f>C22+1</f>
        <v>45581</v>
      </c>
      <c r="F22" s="49"/>
      <c r="G22" s="48">
        <f>E22+1</f>
        <v>45582</v>
      </c>
      <c r="H22" s="49"/>
      <c r="I22" s="48">
        <f>G22+1</f>
        <v>45583</v>
      </c>
      <c r="J22" s="49"/>
      <c r="K22" s="172">
        <f>I22+1</f>
        <v>45584</v>
      </c>
      <c r="L22" s="173"/>
      <c r="M22" s="174"/>
      <c r="N22" s="174"/>
      <c r="O22" s="174"/>
      <c r="P22" s="174"/>
      <c r="Q22" s="174"/>
      <c r="R22" s="175"/>
      <c r="S22" s="176">
        <f>K22+1</f>
        <v>45585</v>
      </c>
      <c r="T22" s="177"/>
      <c r="U22" s="178"/>
      <c r="V22" s="178"/>
      <c r="W22" s="178"/>
      <c r="X22" s="178"/>
      <c r="Y22" s="178"/>
      <c r="Z22" s="349"/>
    </row>
    <row r="23" spans="1:27" s="1" customFormat="1" x14ac:dyDescent="0.25">
      <c r="A23" s="350" t="s">
        <v>1405</v>
      </c>
      <c r="B23" s="199"/>
      <c r="C23" s="196"/>
      <c r="D23" s="197"/>
      <c r="E23" s="169" t="s">
        <v>23</v>
      </c>
      <c r="F23" s="170"/>
      <c r="G23" s="196" t="s">
        <v>1456</v>
      </c>
      <c r="H23" s="197"/>
      <c r="I23" s="204"/>
      <c r="J23" s="205"/>
      <c r="K23" s="196" t="s">
        <v>1458</v>
      </c>
      <c r="L23" s="200"/>
      <c r="M23" s="200"/>
      <c r="N23" s="200"/>
      <c r="O23" s="200"/>
      <c r="P23" s="200"/>
      <c r="Q23" s="200"/>
      <c r="R23" s="197"/>
      <c r="S23" s="198" t="s">
        <v>499</v>
      </c>
      <c r="T23" s="199"/>
      <c r="U23" s="199"/>
      <c r="V23" s="199"/>
      <c r="W23" s="199"/>
      <c r="X23" s="199"/>
      <c r="Y23" s="199"/>
      <c r="Z23" s="383"/>
    </row>
    <row r="24" spans="1:27" s="1" customFormat="1" x14ac:dyDescent="0.25">
      <c r="A24" s="337"/>
      <c r="B24" s="167"/>
      <c r="C24" s="169"/>
      <c r="D24" s="170"/>
      <c r="E24" s="169" t="s">
        <v>1872</v>
      </c>
      <c r="F24" s="170"/>
      <c r="G24" s="169"/>
      <c r="H24" s="170"/>
      <c r="I24" s="169"/>
      <c r="J24" s="170"/>
      <c r="K24" s="169" t="s">
        <v>935</v>
      </c>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45586</v>
      </c>
      <c r="B28" s="29"/>
      <c r="C28" s="48">
        <f>A28+1</f>
        <v>45587</v>
      </c>
      <c r="D28" s="49"/>
      <c r="E28" s="48">
        <f>C28+1</f>
        <v>45588</v>
      </c>
      <c r="F28" s="49"/>
      <c r="G28" s="48">
        <f>E28+1</f>
        <v>45589</v>
      </c>
      <c r="H28" s="49"/>
      <c r="I28" s="48">
        <f>G28+1</f>
        <v>45590</v>
      </c>
      <c r="J28" s="49"/>
      <c r="K28" s="172">
        <f>I28+1</f>
        <v>45591</v>
      </c>
      <c r="L28" s="173"/>
      <c r="M28" s="174"/>
      <c r="N28" s="174"/>
      <c r="O28" s="174"/>
      <c r="P28" s="174"/>
      <c r="Q28" s="174"/>
      <c r="R28" s="175"/>
      <c r="S28" s="176">
        <f>K28+1</f>
        <v>45592</v>
      </c>
      <c r="T28" s="177"/>
      <c r="U28" s="178"/>
      <c r="V28" s="178"/>
      <c r="W28" s="178"/>
      <c r="X28" s="178"/>
      <c r="Y28" s="178"/>
      <c r="Z28" s="349"/>
    </row>
    <row r="29" spans="1:27" s="1" customFormat="1" x14ac:dyDescent="0.25">
      <c r="A29" s="450"/>
      <c r="B29" s="451"/>
      <c r="C29" s="169"/>
      <c r="D29" s="170"/>
      <c r="E29" s="196" t="s">
        <v>1459</v>
      </c>
      <c r="F29" s="197"/>
      <c r="G29" s="169"/>
      <c r="H29" s="170"/>
      <c r="I29" s="169" t="s">
        <v>1605</v>
      </c>
      <c r="J29" s="170"/>
      <c r="K29" s="479" t="s">
        <v>1017</v>
      </c>
      <c r="L29" s="513"/>
      <c r="M29" s="513"/>
      <c r="N29" s="513"/>
      <c r="O29" s="513"/>
      <c r="P29" s="513"/>
      <c r="Q29" s="513"/>
      <c r="R29" s="480"/>
      <c r="S29" s="198" t="s">
        <v>1578</v>
      </c>
      <c r="T29" s="199"/>
      <c r="U29" s="199"/>
      <c r="V29" s="199"/>
      <c r="W29" s="199"/>
      <c r="X29" s="199"/>
      <c r="Y29" s="199"/>
      <c r="Z29" s="383"/>
    </row>
    <row r="30" spans="1:27" s="1" customFormat="1" x14ac:dyDescent="0.25">
      <c r="A30" s="337"/>
      <c r="B30" s="167"/>
      <c r="C30" s="169"/>
      <c r="D30" s="170"/>
      <c r="E30" s="186"/>
      <c r="F30" s="188"/>
      <c r="G30" s="169"/>
      <c r="H30" s="170"/>
      <c r="I30" s="169"/>
      <c r="J30" s="170"/>
      <c r="K30" s="169" t="s">
        <v>1618</v>
      </c>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45593</v>
      </c>
      <c r="B34" s="29"/>
      <c r="C34" s="48">
        <f>A34+1</f>
        <v>45594</v>
      </c>
      <c r="D34" s="49"/>
      <c r="E34" s="48">
        <f>C34+1</f>
        <v>45595</v>
      </c>
      <c r="F34" s="49"/>
      <c r="G34" s="48">
        <f>E34+1</f>
        <v>45596</v>
      </c>
      <c r="H34" s="49"/>
      <c r="I34" s="48">
        <f>G34+1</f>
        <v>45597</v>
      </c>
      <c r="J34" s="49"/>
      <c r="K34" s="172">
        <f>I34+1</f>
        <v>45598</v>
      </c>
      <c r="L34" s="173"/>
      <c r="M34" s="174"/>
      <c r="N34" s="174"/>
      <c r="O34" s="174"/>
      <c r="P34" s="174"/>
      <c r="Q34" s="174"/>
      <c r="R34" s="175"/>
      <c r="S34" s="176">
        <f>K34+1</f>
        <v>45599</v>
      </c>
      <c r="T34" s="177"/>
      <c r="U34" s="178"/>
      <c r="V34" s="178"/>
      <c r="W34" s="178"/>
      <c r="X34" s="178"/>
      <c r="Y34" s="178"/>
      <c r="Z34" s="349"/>
    </row>
    <row r="35" spans="1:27" s="1" customFormat="1" x14ac:dyDescent="0.25">
      <c r="A35" s="350" t="s">
        <v>1754</v>
      </c>
      <c r="B35" s="199"/>
      <c r="C35" s="502"/>
      <c r="D35" s="503"/>
      <c r="E35" s="196"/>
      <c r="F35" s="197"/>
      <c r="G35" s="196" t="s">
        <v>1460</v>
      </c>
      <c r="H35" s="197"/>
      <c r="I35" s="169"/>
      <c r="J35" s="170"/>
      <c r="K35" s="204"/>
      <c r="L35" s="325"/>
      <c r="M35" s="325"/>
      <c r="N35" s="325"/>
      <c r="O35" s="325"/>
      <c r="P35" s="325"/>
      <c r="Q35" s="325"/>
      <c r="R35" s="205"/>
      <c r="S35" s="193"/>
      <c r="T35" s="194"/>
      <c r="U35" s="194"/>
      <c r="V35" s="194"/>
      <c r="W35" s="194"/>
      <c r="X35" s="194"/>
      <c r="Y35" s="194"/>
      <c r="Z35" s="389"/>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45600</v>
      </c>
      <c r="B40" s="29"/>
      <c r="C40" s="48">
        <f>A40+1</f>
        <v>45601</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s>
  <conditionalFormatting sqref="A10 C10 E10 G10 K10 S10 A16 C16 E16 G16 K16 S16 A22 C22 E22 G22 K22 S22 A28 C28 E28 G28 K28 S28 A34 C34 E34 G34 K34 S34 A40 C40">
    <cfRule type="expression" dxfId="107" priority="3">
      <formula>MONTH(A10)&lt;&gt;MONTH($A$1)</formula>
    </cfRule>
    <cfRule type="expression" dxfId="106" priority="4">
      <formula>OR(WEEKDAY(A10,1)=1,WEEKDAY(A10,1)=7)</formula>
    </cfRule>
  </conditionalFormatting>
  <conditionalFormatting sqref="I10 I16 I22 I28 I34">
    <cfRule type="expression" dxfId="105" priority="1">
      <formula>MONTH(I10)&lt;&gt;MONTH($A$1)</formula>
    </cfRule>
    <cfRule type="expression" dxfId="104" priority="2">
      <formula>OR(WEEKDAY(I10,1)=1,WEEKDAY(I10,1)=7)</formula>
    </cfRule>
  </conditionalFormatting>
  <hyperlinks>
    <hyperlink ref="K45" r:id="rId1" xr:uid="{01A2EBCA-C7B8-4FA9-90B3-32BC406F57FB}"/>
    <hyperlink ref="K44:Z44" r:id="rId2" display="Calendar Templates by Vertex42" xr:uid="{35D35752-C120-4EEF-B4C9-D0297BB5ABDC}"/>
    <hyperlink ref="K45:Z45" r:id="rId3" display="https://www.vertex42.com/calendars/" xr:uid="{7A8F746F-D164-4094-8609-C18600437819}"/>
  </hyperlinks>
  <printOptions horizontalCentered="1" verticalCentered="1"/>
  <pageMargins left="0.70866141732283472" right="0.70866141732283472" top="0.74803149606299213" bottom="0.74803149606299213" header="0.31496062992125984" footer="0.31496062992125984"/>
  <pageSetup paperSize="9" scale="82" orientation="landscape" r:id="rId4"/>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890D0-317C-48F0-974D-A720BEEB50AB}">
  <sheetPr>
    <pageSetUpPr fitToPage="1"/>
  </sheetPr>
  <dimension ref="A1:AA45"/>
  <sheetViews>
    <sheetView topLeftCell="A9" zoomScale="90" zoomScaleNormal="90" workbookViewId="0">
      <selection activeCell="S30" sqref="S30:Z30"/>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45597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45593</v>
      </c>
      <c r="B9" s="164"/>
      <c r="C9" s="164">
        <f>C10</f>
        <v>45594</v>
      </c>
      <c r="D9" s="164"/>
      <c r="E9" s="164">
        <f>E10</f>
        <v>45595</v>
      </c>
      <c r="F9" s="164"/>
      <c r="G9" s="164">
        <f>G10</f>
        <v>45596</v>
      </c>
      <c r="H9" s="164"/>
      <c r="I9" s="164">
        <f>I10</f>
        <v>45597</v>
      </c>
      <c r="J9" s="164"/>
      <c r="K9" s="164">
        <f>K10</f>
        <v>45598</v>
      </c>
      <c r="L9" s="164"/>
      <c r="M9" s="164"/>
      <c r="N9" s="164"/>
      <c r="O9" s="164"/>
      <c r="P9" s="164"/>
      <c r="Q9" s="164"/>
      <c r="R9" s="164"/>
      <c r="S9" s="164">
        <f>S10</f>
        <v>45599</v>
      </c>
      <c r="T9" s="164"/>
      <c r="U9" s="164"/>
      <c r="V9" s="164"/>
      <c r="W9" s="164"/>
      <c r="X9" s="164"/>
      <c r="Y9" s="164"/>
      <c r="Z9" s="165"/>
    </row>
    <row r="10" spans="1:27" s="1" customFormat="1" ht="18.5" x14ac:dyDescent="0.25">
      <c r="A10" s="95">
        <f>$A$1-(WEEKDAY($A$1,1)-(start_day-1))-IF((WEEKDAY($A$1,1)-(start_day-1))&lt;=0,7,0)+1</f>
        <v>45593</v>
      </c>
      <c r="B10" s="29"/>
      <c r="C10" s="48">
        <f>A10+1</f>
        <v>45594</v>
      </c>
      <c r="D10" s="49"/>
      <c r="E10" s="48">
        <f>C10+1</f>
        <v>45595</v>
      </c>
      <c r="F10" s="49"/>
      <c r="G10" s="48">
        <f>E10+1</f>
        <v>45596</v>
      </c>
      <c r="H10" s="49"/>
      <c r="I10" s="48">
        <f>G10+1</f>
        <v>45597</v>
      </c>
      <c r="J10" s="49"/>
      <c r="K10" s="172">
        <f>I10+1</f>
        <v>45598</v>
      </c>
      <c r="L10" s="173"/>
      <c r="M10" s="174"/>
      <c r="N10" s="174"/>
      <c r="O10" s="174"/>
      <c r="P10" s="174"/>
      <c r="Q10" s="174"/>
      <c r="R10" s="175"/>
      <c r="S10" s="176">
        <f>K10+1</f>
        <v>45599</v>
      </c>
      <c r="T10" s="177"/>
      <c r="U10" s="178"/>
      <c r="V10" s="178"/>
      <c r="W10" s="178"/>
      <c r="X10" s="178"/>
      <c r="Y10" s="178"/>
      <c r="Z10" s="349"/>
    </row>
    <row r="11" spans="1:27" s="1" customFormat="1" x14ac:dyDescent="0.25">
      <c r="A11" s="350" t="s">
        <v>1754</v>
      </c>
      <c r="B11" s="199"/>
      <c r="C11" s="169"/>
      <c r="D11" s="170"/>
      <c r="E11" s="169"/>
      <c r="F11" s="170"/>
      <c r="G11" s="196" t="s">
        <v>1461</v>
      </c>
      <c r="H11" s="197"/>
      <c r="I11" s="204"/>
      <c r="J11" s="205"/>
      <c r="K11" s="196"/>
      <c r="L11" s="200"/>
      <c r="M11" s="200"/>
      <c r="N11" s="200"/>
      <c r="O11" s="200"/>
      <c r="P11" s="200"/>
      <c r="Q11" s="200"/>
      <c r="R11" s="197"/>
      <c r="S11" s="166" t="s">
        <v>1896</v>
      </c>
      <c r="T11" s="167"/>
      <c r="U11" s="167"/>
      <c r="V11" s="167"/>
      <c r="W11" s="167"/>
      <c r="X11" s="167"/>
      <c r="Y11" s="167"/>
      <c r="Z11" s="348"/>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45600</v>
      </c>
      <c r="B16" s="29"/>
      <c r="C16" s="48">
        <f>A16+1</f>
        <v>45601</v>
      </c>
      <c r="D16" s="49"/>
      <c r="E16" s="48">
        <f>C16+1</f>
        <v>45602</v>
      </c>
      <c r="F16" s="49"/>
      <c r="G16" s="48">
        <f>E16+1</f>
        <v>45603</v>
      </c>
      <c r="H16" s="49"/>
      <c r="I16" s="48">
        <f>G16+1</f>
        <v>45604</v>
      </c>
      <c r="J16" s="49"/>
      <c r="K16" s="172">
        <f>I16+1</f>
        <v>45605</v>
      </c>
      <c r="L16" s="173"/>
      <c r="M16" s="174"/>
      <c r="N16" s="174"/>
      <c r="O16" s="174"/>
      <c r="P16" s="174"/>
      <c r="Q16" s="174"/>
      <c r="R16" s="175"/>
      <c r="S16" s="176">
        <f>K16+1</f>
        <v>45606</v>
      </c>
      <c r="T16" s="177"/>
      <c r="U16" s="178"/>
      <c r="V16" s="178"/>
      <c r="W16" s="178"/>
      <c r="X16" s="178"/>
      <c r="Y16" s="178"/>
      <c r="Z16" s="349"/>
    </row>
    <row r="17" spans="1:27" s="1" customFormat="1" x14ac:dyDescent="0.25">
      <c r="A17" s="350"/>
      <c r="B17" s="199"/>
      <c r="C17" s="169"/>
      <c r="D17" s="170"/>
      <c r="E17" s="496"/>
      <c r="F17" s="497"/>
      <c r="G17" s="169" t="s">
        <v>1619</v>
      </c>
      <c r="H17" s="170"/>
      <c r="I17" s="452"/>
      <c r="J17" s="453"/>
      <c r="K17" s="196"/>
      <c r="L17" s="200"/>
      <c r="M17" s="200"/>
      <c r="N17" s="200"/>
      <c r="O17" s="200"/>
      <c r="P17" s="200"/>
      <c r="Q17" s="200"/>
      <c r="R17" s="197"/>
      <c r="S17" s="572" t="s">
        <v>1553</v>
      </c>
      <c r="T17" s="573"/>
      <c r="U17" s="573"/>
      <c r="V17" s="573"/>
      <c r="W17" s="573"/>
      <c r="X17" s="573"/>
      <c r="Y17" s="573"/>
      <c r="Z17" s="574"/>
    </row>
    <row r="18" spans="1:27" s="1" customFormat="1" x14ac:dyDescent="0.25">
      <c r="A18" s="337"/>
      <c r="B18" s="167"/>
      <c r="C18" s="169"/>
      <c r="D18" s="170"/>
      <c r="E18" s="169"/>
      <c r="F18" s="170"/>
      <c r="G18" s="196" t="s">
        <v>1898</v>
      </c>
      <c r="H18" s="197"/>
      <c r="I18" s="169"/>
      <c r="J18" s="170"/>
      <c r="K18" s="390"/>
      <c r="L18" s="396"/>
      <c r="M18" s="396"/>
      <c r="N18" s="396"/>
      <c r="O18" s="396"/>
      <c r="P18" s="396"/>
      <c r="Q18" s="396"/>
      <c r="R18" s="391"/>
      <c r="S18" s="479" t="s">
        <v>251</v>
      </c>
      <c r="T18" s="513"/>
      <c r="U18" s="513"/>
      <c r="V18" s="513"/>
      <c r="W18" s="513"/>
      <c r="X18" s="513"/>
      <c r="Y18" s="513"/>
      <c r="Z18" s="557"/>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98" t="s">
        <v>1306</v>
      </c>
      <c r="T19" s="199"/>
      <c r="U19" s="199"/>
      <c r="V19" s="199"/>
      <c r="W19" s="199"/>
      <c r="X19" s="199"/>
      <c r="Y19" s="199"/>
      <c r="Z19" s="383"/>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t="s">
        <v>1897</v>
      </c>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45607</v>
      </c>
      <c r="B22" s="29"/>
      <c r="C22" s="48">
        <f>A22+1</f>
        <v>45608</v>
      </c>
      <c r="D22" s="49"/>
      <c r="E22" s="48">
        <f>C22+1</f>
        <v>45609</v>
      </c>
      <c r="F22" s="49"/>
      <c r="G22" s="48">
        <f>E22+1</f>
        <v>45610</v>
      </c>
      <c r="H22" s="49"/>
      <c r="I22" s="48">
        <f>G22+1</f>
        <v>45611</v>
      </c>
      <c r="J22" s="49"/>
      <c r="K22" s="172">
        <f>I22+1</f>
        <v>45612</v>
      </c>
      <c r="L22" s="173"/>
      <c r="M22" s="174"/>
      <c r="N22" s="174"/>
      <c r="O22" s="174"/>
      <c r="P22" s="174"/>
      <c r="Q22" s="174"/>
      <c r="R22" s="175"/>
      <c r="S22" s="176">
        <f>K22+1</f>
        <v>45613</v>
      </c>
      <c r="T22" s="177"/>
      <c r="U22" s="178"/>
      <c r="V22" s="178"/>
      <c r="W22" s="178"/>
      <c r="X22" s="178"/>
      <c r="Y22" s="178"/>
      <c r="Z22" s="349"/>
    </row>
    <row r="23" spans="1:27" s="1" customFormat="1" x14ac:dyDescent="0.25">
      <c r="A23" s="337"/>
      <c r="B23" s="167"/>
      <c r="C23" s="169"/>
      <c r="D23" s="170"/>
      <c r="E23" s="371" t="s">
        <v>1284</v>
      </c>
      <c r="F23" s="373"/>
      <c r="G23" s="186"/>
      <c r="H23" s="188"/>
      <c r="I23" s="204"/>
      <c r="J23" s="205"/>
      <c r="K23" s="196"/>
      <c r="L23" s="200"/>
      <c r="M23" s="200"/>
      <c r="N23" s="200"/>
      <c r="O23" s="200"/>
      <c r="P23" s="200"/>
      <c r="Q23" s="200"/>
      <c r="R23" s="197"/>
      <c r="S23" s="166"/>
      <c r="T23" s="167"/>
      <c r="U23" s="167"/>
      <c r="V23" s="167"/>
      <c r="W23" s="167"/>
      <c r="X23" s="167"/>
      <c r="Y23" s="167"/>
      <c r="Z23" s="348"/>
    </row>
    <row r="24" spans="1:27" s="1" customFormat="1" x14ac:dyDescent="0.25">
      <c r="A24" s="337"/>
      <c r="B24" s="167"/>
      <c r="C24" s="169"/>
      <c r="D24" s="170"/>
      <c r="E24" s="196" t="s">
        <v>1407</v>
      </c>
      <c r="F24" s="197"/>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45614</v>
      </c>
      <c r="B28" s="29"/>
      <c r="C28" s="48">
        <f>A28+1</f>
        <v>45615</v>
      </c>
      <c r="D28" s="49"/>
      <c r="E28" s="48">
        <f>C28+1</f>
        <v>45616</v>
      </c>
      <c r="F28" s="49"/>
      <c r="G28" s="48">
        <f>E28+1</f>
        <v>45617</v>
      </c>
      <c r="H28" s="49"/>
      <c r="I28" s="48">
        <f>G28+1</f>
        <v>45618</v>
      </c>
      <c r="J28" s="49"/>
      <c r="K28" s="172">
        <f>I28+1</f>
        <v>45619</v>
      </c>
      <c r="L28" s="173"/>
      <c r="M28" s="174"/>
      <c r="N28" s="174"/>
      <c r="O28" s="174"/>
      <c r="P28" s="174"/>
      <c r="Q28" s="174"/>
      <c r="R28" s="175"/>
      <c r="S28" s="176">
        <f>K28+1</f>
        <v>45620</v>
      </c>
      <c r="T28" s="177"/>
      <c r="U28" s="178"/>
      <c r="V28" s="178"/>
      <c r="W28" s="178"/>
      <c r="X28" s="178"/>
      <c r="Y28" s="178"/>
      <c r="Z28" s="349"/>
    </row>
    <row r="29" spans="1:27" s="1" customFormat="1" x14ac:dyDescent="0.25">
      <c r="A29" s="350" t="s">
        <v>1753</v>
      </c>
      <c r="B29" s="199"/>
      <c r="C29" s="169"/>
      <c r="D29" s="170"/>
      <c r="E29" s="169" t="s">
        <v>1875</v>
      </c>
      <c r="F29" s="170"/>
      <c r="G29" s="169"/>
      <c r="H29" s="170"/>
      <c r="I29" s="169"/>
      <c r="J29" s="170"/>
      <c r="K29" s="169"/>
      <c r="L29" s="171"/>
      <c r="M29" s="171"/>
      <c r="N29" s="171"/>
      <c r="O29" s="171"/>
      <c r="P29" s="171"/>
      <c r="Q29" s="171"/>
      <c r="R29" s="170"/>
      <c r="S29" s="198" t="s">
        <v>1760</v>
      </c>
      <c r="T29" s="199"/>
      <c r="U29" s="199"/>
      <c r="V29" s="199"/>
      <c r="W29" s="199"/>
      <c r="X29" s="199"/>
      <c r="Y29" s="199"/>
      <c r="Z29" s="383"/>
    </row>
    <row r="30" spans="1:27" s="1" customFormat="1" x14ac:dyDescent="0.25">
      <c r="A30" s="337" t="s">
        <v>1891</v>
      </c>
      <c r="B30" s="167"/>
      <c r="C30" s="169"/>
      <c r="D30" s="170"/>
      <c r="E30" s="452" t="s">
        <v>1910</v>
      </c>
      <c r="F30" s="453"/>
      <c r="G30" s="169"/>
      <c r="H30" s="170"/>
      <c r="I30" s="169"/>
      <c r="J30" s="170"/>
      <c r="K30" s="169"/>
      <c r="L30" s="171"/>
      <c r="M30" s="171"/>
      <c r="N30" s="171"/>
      <c r="O30" s="171"/>
      <c r="P30" s="171"/>
      <c r="Q30" s="171"/>
      <c r="R30" s="170"/>
      <c r="S30" s="461" t="s">
        <v>1911</v>
      </c>
      <c r="T30" s="451"/>
      <c r="U30" s="451"/>
      <c r="V30" s="451"/>
      <c r="W30" s="451"/>
      <c r="X30" s="451"/>
      <c r="Y30" s="451"/>
      <c r="Z30" s="462"/>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45621</v>
      </c>
      <c r="B34" s="29"/>
      <c r="C34" s="48">
        <f>A34+1</f>
        <v>45622</v>
      </c>
      <c r="D34" s="49"/>
      <c r="E34" s="48">
        <f>C34+1</f>
        <v>45623</v>
      </c>
      <c r="F34" s="49"/>
      <c r="G34" s="48">
        <f>E34+1</f>
        <v>45624</v>
      </c>
      <c r="H34" s="49"/>
      <c r="I34" s="48">
        <f>G34+1</f>
        <v>45625</v>
      </c>
      <c r="J34" s="49"/>
      <c r="K34" s="172">
        <f>I34+1</f>
        <v>45626</v>
      </c>
      <c r="L34" s="173"/>
      <c r="M34" s="174"/>
      <c r="N34" s="174"/>
      <c r="O34" s="174"/>
      <c r="P34" s="174"/>
      <c r="Q34" s="174"/>
      <c r="R34" s="175"/>
      <c r="S34" s="176">
        <f>K34+1</f>
        <v>45627</v>
      </c>
      <c r="T34" s="177"/>
      <c r="U34" s="178"/>
      <c r="V34" s="178"/>
      <c r="W34" s="178"/>
      <c r="X34" s="178"/>
      <c r="Y34" s="178"/>
      <c r="Z34" s="349"/>
    </row>
    <row r="35" spans="1:27" s="1" customFormat="1" x14ac:dyDescent="0.25">
      <c r="A35" s="337" t="s">
        <v>1761</v>
      </c>
      <c r="B35" s="167"/>
      <c r="C35" s="502"/>
      <c r="D35" s="503"/>
      <c r="E35" s="169" t="s">
        <v>1876</v>
      </c>
      <c r="F35" s="170"/>
      <c r="G35" s="169" t="s">
        <v>1619</v>
      </c>
      <c r="H35" s="170"/>
      <c r="I35" s="169"/>
      <c r="J35" s="170"/>
      <c r="K35" s="204" t="s">
        <v>1762</v>
      </c>
      <c r="L35" s="325"/>
      <c r="M35" s="325"/>
      <c r="N35" s="325"/>
      <c r="O35" s="325"/>
      <c r="P35" s="325"/>
      <c r="Q35" s="325"/>
      <c r="R35" s="205"/>
      <c r="S35" s="248" t="s">
        <v>1762</v>
      </c>
      <c r="T35" s="249"/>
      <c r="U35" s="249"/>
      <c r="V35" s="249"/>
      <c r="W35" s="249"/>
      <c r="X35" s="249"/>
      <c r="Y35" s="249"/>
      <c r="Z35" s="378"/>
    </row>
    <row r="36" spans="1:27" s="1" customFormat="1" x14ac:dyDescent="0.25">
      <c r="A36" s="337"/>
      <c r="B36" s="167"/>
      <c r="C36" s="169"/>
      <c r="D36" s="170"/>
      <c r="E36" s="169"/>
      <c r="F36" s="170"/>
      <c r="G36" s="169"/>
      <c r="H36" s="170"/>
      <c r="I36" s="169"/>
      <c r="J36" s="170"/>
      <c r="K36" s="196" t="s">
        <v>1889</v>
      </c>
      <c r="L36" s="200"/>
      <c r="M36" s="200"/>
      <c r="N36" s="200"/>
      <c r="O36" s="200"/>
      <c r="P36" s="200"/>
      <c r="Q36" s="200"/>
      <c r="R36" s="197"/>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45628</v>
      </c>
      <c r="B40" s="29"/>
      <c r="C40" s="48">
        <f>A40+1</f>
        <v>45629</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03" priority="3">
      <formula>MONTH(A10)&lt;&gt;MONTH($A$1)</formula>
    </cfRule>
    <cfRule type="expression" dxfId="102" priority="4">
      <formula>OR(WEEKDAY(A10,1)=1,WEEKDAY(A10,1)=7)</formula>
    </cfRule>
  </conditionalFormatting>
  <conditionalFormatting sqref="I10 I16 I22 I28 I34">
    <cfRule type="expression" dxfId="101" priority="1">
      <formula>MONTH(I10)&lt;&gt;MONTH($A$1)</formula>
    </cfRule>
    <cfRule type="expression" dxfId="100" priority="2">
      <formula>OR(WEEKDAY(I10,1)=1,WEEKDAY(I10,1)=7)</formula>
    </cfRule>
  </conditionalFormatting>
  <hyperlinks>
    <hyperlink ref="K45" r:id="rId1" xr:uid="{636122F8-A9E9-4003-A53B-5C220E288E55}"/>
    <hyperlink ref="K44:Z44" r:id="rId2" display="Calendar Templates by Vertex42" xr:uid="{1277A4DC-21ED-4972-A8D6-91BF8240CF7D}"/>
    <hyperlink ref="K45:Z45" r:id="rId3" display="https://www.vertex42.com/calendars/" xr:uid="{36485EA8-4E80-4BD8-AEAA-B6EFAECE98B3}"/>
  </hyperlinks>
  <printOptions horizontalCentered="1" verticalCentered="1"/>
  <pageMargins left="0.70866141732283472" right="0.70866141732283472" top="0.74803149606299213" bottom="0.74803149606299213" header="0.31496062992125984" footer="0.31496062992125984"/>
  <pageSetup paperSize="9" scale="82" orientation="landscape" r:id="rId4"/>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755D2-3F6D-4FD6-BE35-D4BA48E81E90}">
  <sheetPr>
    <pageSetUpPr fitToPage="1"/>
  </sheetPr>
  <dimension ref="A1:AA45"/>
  <sheetViews>
    <sheetView topLeftCell="A19" zoomScale="80" zoomScaleNormal="80" workbookViewId="0">
      <selection activeCell="C43" sqref="C43:D43"/>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45627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45621</v>
      </c>
      <c r="B9" s="164"/>
      <c r="C9" s="164">
        <f>C10</f>
        <v>45622</v>
      </c>
      <c r="D9" s="164"/>
      <c r="E9" s="164">
        <f>E10</f>
        <v>45623</v>
      </c>
      <c r="F9" s="164"/>
      <c r="G9" s="164">
        <f>G10</f>
        <v>45624</v>
      </c>
      <c r="H9" s="164"/>
      <c r="I9" s="164">
        <f>I10</f>
        <v>45625</v>
      </c>
      <c r="J9" s="164"/>
      <c r="K9" s="164">
        <f>K10</f>
        <v>45626</v>
      </c>
      <c r="L9" s="164"/>
      <c r="M9" s="164"/>
      <c r="N9" s="164"/>
      <c r="O9" s="164"/>
      <c r="P9" s="164"/>
      <c r="Q9" s="164"/>
      <c r="R9" s="164"/>
      <c r="S9" s="164">
        <f>S10</f>
        <v>45627</v>
      </c>
      <c r="T9" s="164"/>
      <c r="U9" s="164"/>
      <c r="V9" s="164"/>
      <c r="W9" s="164"/>
      <c r="X9" s="164"/>
      <c r="Y9" s="164"/>
      <c r="Z9" s="165"/>
    </row>
    <row r="10" spans="1:27" s="1" customFormat="1" ht="18.5" x14ac:dyDescent="0.25">
      <c r="A10" s="95">
        <f>$A$1-(WEEKDAY($A$1,1)-(start_day-1))-IF((WEEKDAY($A$1,1)-(start_day-1))&lt;=0,7,0)+1</f>
        <v>45621</v>
      </c>
      <c r="B10" s="29"/>
      <c r="C10" s="48">
        <f>A10+1</f>
        <v>45622</v>
      </c>
      <c r="D10" s="49"/>
      <c r="E10" s="48">
        <f>C10+1</f>
        <v>45623</v>
      </c>
      <c r="F10" s="49"/>
      <c r="G10" s="48">
        <f>E10+1</f>
        <v>45624</v>
      </c>
      <c r="H10" s="49"/>
      <c r="I10" s="48">
        <f>G10+1</f>
        <v>45625</v>
      </c>
      <c r="J10" s="49"/>
      <c r="K10" s="172">
        <f>I10+1</f>
        <v>45626</v>
      </c>
      <c r="L10" s="173"/>
      <c r="M10" s="174"/>
      <c r="N10" s="174"/>
      <c r="O10" s="174"/>
      <c r="P10" s="174"/>
      <c r="Q10" s="174"/>
      <c r="R10" s="175"/>
      <c r="S10" s="176">
        <f>K10+1</f>
        <v>45627</v>
      </c>
      <c r="T10" s="177"/>
      <c r="U10" s="178"/>
      <c r="V10" s="178"/>
      <c r="W10" s="178"/>
      <c r="X10" s="178"/>
      <c r="Y10" s="178"/>
      <c r="Z10" s="349"/>
    </row>
    <row r="11" spans="1:27" s="1" customFormat="1" x14ac:dyDescent="0.25">
      <c r="A11" s="337"/>
      <c r="B11" s="167"/>
      <c r="C11" s="169"/>
      <c r="D11" s="170"/>
      <c r="E11" s="169"/>
      <c r="F11" s="170"/>
      <c r="G11" s="169"/>
      <c r="H11" s="170"/>
      <c r="I11" s="204"/>
      <c r="J11" s="205"/>
      <c r="K11" s="196"/>
      <c r="L11" s="200"/>
      <c r="M11" s="200"/>
      <c r="N11" s="200"/>
      <c r="O11" s="200"/>
      <c r="P11" s="200"/>
      <c r="Q11" s="200"/>
      <c r="R11" s="197"/>
      <c r="S11" s="575" t="s">
        <v>1306</v>
      </c>
      <c r="T11" s="526"/>
      <c r="U11" s="526"/>
      <c r="V11" s="526"/>
      <c r="W11" s="526"/>
      <c r="X11" s="526"/>
      <c r="Y11" s="526"/>
      <c r="Z11" s="576"/>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45628</v>
      </c>
      <c r="B16" s="29"/>
      <c r="C16" s="48">
        <f>A16+1</f>
        <v>45629</v>
      </c>
      <c r="D16" s="49"/>
      <c r="E16" s="48">
        <f>C16+1</f>
        <v>45630</v>
      </c>
      <c r="F16" s="49"/>
      <c r="G16" s="48">
        <f>E16+1</f>
        <v>45631</v>
      </c>
      <c r="H16" s="49"/>
      <c r="I16" s="48">
        <f>G16+1</f>
        <v>45632</v>
      </c>
      <c r="J16" s="49"/>
      <c r="K16" s="172">
        <f>I16+1</f>
        <v>45633</v>
      </c>
      <c r="L16" s="173"/>
      <c r="M16" s="174"/>
      <c r="N16" s="174"/>
      <c r="O16" s="174"/>
      <c r="P16" s="174"/>
      <c r="Q16" s="174"/>
      <c r="R16" s="175"/>
      <c r="S16" s="176">
        <f>K16+1</f>
        <v>45634</v>
      </c>
      <c r="T16" s="177"/>
      <c r="U16" s="178"/>
      <c r="V16" s="178"/>
      <c r="W16" s="178"/>
      <c r="X16" s="178"/>
      <c r="Y16" s="178"/>
      <c r="Z16" s="349"/>
    </row>
    <row r="17" spans="1:27" s="1" customFormat="1" x14ac:dyDescent="0.25">
      <c r="A17" s="337" t="s">
        <v>1895</v>
      </c>
      <c r="B17" s="167"/>
      <c r="C17" s="169"/>
      <c r="D17" s="170"/>
      <c r="E17" s="479" t="s">
        <v>1284</v>
      </c>
      <c r="F17" s="480"/>
      <c r="G17" s="196"/>
      <c r="H17" s="197"/>
      <c r="I17" s="452"/>
      <c r="J17" s="453"/>
      <c r="K17" s="196" t="s">
        <v>1462</v>
      </c>
      <c r="L17" s="200"/>
      <c r="M17" s="200"/>
      <c r="N17" s="200"/>
      <c r="O17" s="200"/>
      <c r="P17" s="200"/>
      <c r="Q17" s="200"/>
      <c r="R17" s="197"/>
      <c r="S17" s="572" t="s">
        <v>1554</v>
      </c>
      <c r="T17" s="573"/>
      <c r="U17" s="573"/>
      <c r="V17" s="573"/>
      <c r="W17" s="573"/>
      <c r="X17" s="573"/>
      <c r="Y17" s="573"/>
      <c r="Z17" s="574"/>
    </row>
    <row r="18" spans="1:27" s="1" customFormat="1" x14ac:dyDescent="0.25">
      <c r="A18" s="337"/>
      <c r="B18" s="167"/>
      <c r="C18" s="169"/>
      <c r="D18" s="170"/>
      <c r="E18" s="196" t="s">
        <v>1410</v>
      </c>
      <c r="F18" s="197"/>
      <c r="G18" s="169"/>
      <c r="H18" s="170"/>
      <c r="I18" s="169"/>
      <c r="J18" s="170"/>
      <c r="K18" s="390"/>
      <c r="L18" s="396"/>
      <c r="M18" s="396"/>
      <c r="N18" s="396"/>
      <c r="O18" s="396"/>
      <c r="P18" s="396"/>
      <c r="Q18" s="396"/>
      <c r="R18" s="391"/>
      <c r="S18" s="479" t="s">
        <v>251</v>
      </c>
      <c r="T18" s="513"/>
      <c r="U18" s="513"/>
      <c r="V18" s="513"/>
      <c r="W18" s="513"/>
      <c r="X18" s="513"/>
      <c r="Y18" s="513"/>
      <c r="Z18" s="557"/>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45635</v>
      </c>
      <c r="B22" s="29"/>
      <c r="C22" s="48">
        <f>A22+1</f>
        <v>45636</v>
      </c>
      <c r="D22" s="49"/>
      <c r="E22" s="48">
        <f>C22+1</f>
        <v>45637</v>
      </c>
      <c r="F22" s="49"/>
      <c r="G22" s="48">
        <f>E22+1</f>
        <v>45638</v>
      </c>
      <c r="H22" s="49"/>
      <c r="I22" s="48">
        <f>G22+1</f>
        <v>45639</v>
      </c>
      <c r="J22" s="49"/>
      <c r="K22" s="172">
        <f>I22+1</f>
        <v>45640</v>
      </c>
      <c r="L22" s="173"/>
      <c r="M22" s="174"/>
      <c r="N22" s="174"/>
      <c r="O22" s="174"/>
      <c r="P22" s="174"/>
      <c r="Q22" s="174"/>
      <c r="R22" s="175"/>
      <c r="S22" s="176">
        <f>K22+1</f>
        <v>45641</v>
      </c>
      <c r="T22" s="177"/>
      <c r="U22" s="178"/>
      <c r="V22" s="178"/>
      <c r="W22" s="178"/>
      <c r="X22" s="178"/>
      <c r="Y22" s="178"/>
      <c r="Z22" s="349"/>
    </row>
    <row r="23" spans="1:27" s="1" customFormat="1" x14ac:dyDescent="0.25">
      <c r="A23" s="350" t="s">
        <v>1752</v>
      </c>
      <c r="B23" s="199"/>
      <c r="C23" s="169" t="s">
        <v>1534</v>
      </c>
      <c r="D23" s="170"/>
      <c r="E23" s="169" t="s">
        <v>1763</v>
      </c>
      <c r="F23" s="170"/>
      <c r="G23" s="186"/>
      <c r="H23" s="188"/>
      <c r="I23" s="169" t="s">
        <v>1534</v>
      </c>
      <c r="J23" s="170"/>
      <c r="K23" s="196" t="s">
        <v>1916</v>
      </c>
      <c r="L23" s="200"/>
      <c r="M23" s="200"/>
      <c r="N23" s="200"/>
      <c r="O23" s="200"/>
      <c r="P23" s="200"/>
      <c r="Q23" s="200"/>
      <c r="R23" s="197"/>
      <c r="S23" s="166" t="s">
        <v>1894</v>
      </c>
      <c r="T23" s="167"/>
      <c r="U23" s="167"/>
      <c r="V23" s="167"/>
      <c r="W23" s="167"/>
      <c r="X23" s="167"/>
      <c r="Y23" s="167"/>
      <c r="Z23" s="348"/>
    </row>
    <row r="24" spans="1:27" s="1" customFormat="1" x14ac:dyDescent="0.25">
      <c r="A24" s="337"/>
      <c r="B24" s="167"/>
      <c r="C24" s="169"/>
      <c r="D24" s="170"/>
      <c r="E24" s="169"/>
      <c r="F24" s="170"/>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45642</v>
      </c>
      <c r="B28" s="29"/>
      <c r="C28" s="48">
        <f>A28+1</f>
        <v>45643</v>
      </c>
      <c r="D28" s="49"/>
      <c r="E28" s="48">
        <f>C28+1</f>
        <v>45644</v>
      </c>
      <c r="F28" s="49"/>
      <c r="G28" s="48">
        <f>E28+1</f>
        <v>45645</v>
      </c>
      <c r="H28" s="49"/>
      <c r="I28" s="48">
        <f>G28+1</f>
        <v>45646</v>
      </c>
      <c r="J28" s="49"/>
      <c r="K28" s="172">
        <f>I28+1</f>
        <v>45647</v>
      </c>
      <c r="L28" s="173"/>
      <c r="M28" s="174"/>
      <c r="N28" s="174"/>
      <c r="O28" s="174"/>
      <c r="P28" s="174"/>
      <c r="Q28" s="174"/>
      <c r="R28" s="175"/>
      <c r="S28" s="176">
        <f>K28+1</f>
        <v>45648</v>
      </c>
      <c r="T28" s="177"/>
      <c r="U28" s="178"/>
      <c r="V28" s="178"/>
      <c r="W28" s="178"/>
      <c r="X28" s="178"/>
      <c r="Y28" s="178"/>
      <c r="Z28" s="349"/>
    </row>
    <row r="29" spans="1:27" s="1" customFormat="1" x14ac:dyDescent="0.25">
      <c r="A29" s="450"/>
      <c r="B29" s="451"/>
      <c r="C29" s="169"/>
      <c r="D29" s="170"/>
      <c r="E29" s="196"/>
      <c r="F29" s="197"/>
      <c r="G29" s="169"/>
      <c r="H29" s="170"/>
      <c r="I29" s="169"/>
      <c r="J29" s="170"/>
      <c r="K29" s="169"/>
      <c r="L29" s="171"/>
      <c r="M29" s="171"/>
      <c r="N29" s="171"/>
      <c r="O29" s="171"/>
      <c r="P29" s="171"/>
      <c r="Q29" s="171"/>
      <c r="R29" s="170"/>
      <c r="S29" s="166"/>
      <c r="T29" s="167"/>
      <c r="U29" s="167"/>
      <c r="V29" s="167"/>
      <c r="W29" s="167"/>
      <c r="X29" s="167"/>
      <c r="Y29" s="167"/>
      <c r="Z29" s="348"/>
    </row>
    <row r="30" spans="1:27" s="1" customFormat="1" x14ac:dyDescent="0.25">
      <c r="A30" s="337"/>
      <c r="B30" s="167"/>
      <c r="C30" s="169"/>
      <c r="D30" s="170"/>
      <c r="E30" s="186"/>
      <c r="F30" s="188"/>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45649</v>
      </c>
      <c r="B34" s="29"/>
      <c r="C34" s="48">
        <f>A34+1</f>
        <v>45650</v>
      </c>
      <c r="D34" s="49"/>
      <c r="E34" s="48">
        <f>C34+1</f>
        <v>45651</v>
      </c>
      <c r="F34" s="49"/>
      <c r="G34" s="48">
        <f>E34+1</f>
        <v>45652</v>
      </c>
      <c r="H34" s="49"/>
      <c r="I34" s="48">
        <f>G34+1</f>
        <v>45653</v>
      </c>
      <c r="J34" s="49"/>
      <c r="K34" s="172">
        <f>I34+1</f>
        <v>45654</v>
      </c>
      <c r="L34" s="173"/>
      <c r="M34" s="174"/>
      <c r="N34" s="174"/>
      <c r="O34" s="174"/>
      <c r="P34" s="174"/>
      <c r="Q34" s="174"/>
      <c r="R34" s="175"/>
      <c r="S34" s="176">
        <f>K34+1</f>
        <v>45655</v>
      </c>
      <c r="T34" s="177"/>
      <c r="U34" s="178"/>
      <c r="V34" s="178"/>
      <c r="W34" s="178"/>
      <c r="X34" s="178"/>
      <c r="Y34" s="178"/>
      <c r="Z34" s="349"/>
    </row>
    <row r="35" spans="1:27" s="1" customFormat="1" x14ac:dyDescent="0.25">
      <c r="A35" s="508"/>
      <c r="B35" s="506"/>
      <c r="C35" s="502"/>
      <c r="D35" s="503"/>
      <c r="E35" s="196"/>
      <c r="F35" s="197"/>
      <c r="G35" s="196" t="s">
        <v>1463</v>
      </c>
      <c r="H35" s="197"/>
      <c r="I35" s="169" t="s">
        <v>1913</v>
      </c>
      <c r="J35" s="170"/>
      <c r="K35" s="204"/>
      <c r="L35" s="325"/>
      <c r="M35" s="325"/>
      <c r="N35" s="325"/>
      <c r="O35" s="325"/>
      <c r="P35" s="325"/>
      <c r="Q35" s="325"/>
      <c r="R35" s="205"/>
      <c r="S35" s="248" t="s">
        <v>1871</v>
      </c>
      <c r="T35" s="249"/>
      <c r="U35" s="249"/>
      <c r="V35" s="249"/>
      <c r="W35" s="249"/>
      <c r="X35" s="249"/>
      <c r="Y35" s="249"/>
      <c r="Z35" s="378"/>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66" t="s">
        <v>1899</v>
      </c>
      <c r="T36" s="167"/>
      <c r="U36" s="167"/>
      <c r="V36" s="167"/>
      <c r="W36" s="167"/>
      <c r="X36" s="167"/>
      <c r="Y36" s="167"/>
      <c r="Z36" s="348"/>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45656</v>
      </c>
      <c r="B40" s="29"/>
      <c r="C40" s="48">
        <f>A40+1</f>
        <v>45657</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96" t="s">
        <v>1463</v>
      </c>
      <c r="D41" s="197"/>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96" t="s">
        <v>1918</v>
      </c>
      <c r="D42" s="197"/>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99" priority="3">
      <formula>MONTH(A10)&lt;&gt;MONTH($A$1)</formula>
    </cfRule>
    <cfRule type="expression" dxfId="98" priority="4">
      <formula>OR(WEEKDAY(A10,1)=1,WEEKDAY(A10,1)=7)</formula>
    </cfRule>
  </conditionalFormatting>
  <conditionalFormatting sqref="I10 I16 I22 I28 I34">
    <cfRule type="expression" dxfId="97" priority="1">
      <formula>MONTH(I10)&lt;&gt;MONTH($A$1)</formula>
    </cfRule>
    <cfRule type="expression" dxfId="96" priority="2">
      <formula>OR(WEEKDAY(I10,1)=1,WEEKDAY(I10,1)=7)</formula>
    </cfRule>
  </conditionalFormatting>
  <hyperlinks>
    <hyperlink ref="K45" r:id="rId1" xr:uid="{B22E4639-A0DA-4403-BCDD-FF4AEF4524F1}"/>
    <hyperlink ref="K44:Z44" r:id="rId2" display="Calendar Templates by Vertex42" xr:uid="{6D5D3D2A-3B73-45F2-B3FB-30B7CCB9B82B}"/>
    <hyperlink ref="K45:Z45" r:id="rId3" display="https://www.vertex42.com/calendars/" xr:uid="{202267CF-DB82-4676-94A6-CD9B8C913F48}"/>
  </hyperlinks>
  <printOptions horizontalCentered="1" verticalCentered="1"/>
  <pageMargins left="0.70866141732283472" right="0.70866141732283472" top="0.74803149606299213" bottom="0.74803149606299213" header="0.31496062992125984" footer="0.31496062992125984"/>
  <pageSetup paperSize="9" scale="82"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5"/>
  <sheetViews>
    <sheetView showGridLines="0" topLeftCell="A19" workbookViewId="0">
      <selection activeCell="C37" sqref="C37:D3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161">
        <f>DATE(Setup!D5,Setup!D7+1,1)</f>
        <v>44013</v>
      </c>
      <c r="B1" s="161"/>
      <c r="C1" s="161"/>
      <c r="D1" s="161"/>
      <c r="E1" s="161"/>
      <c r="F1" s="161"/>
      <c r="G1" s="161"/>
      <c r="H1" s="161"/>
      <c r="I1" s="25"/>
      <c r="J1" s="25"/>
      <c r="K1" s="162">
        <f>DATE(YEAR(A1),MONTH(A1)-1,1)</f>
        <v>43983</v>
      </c>
      <c r="L1" s="162"/>
      <c r="M1" s="162"/>
      <c r="N1" s="162"/>
      <c r="O1" s="162"/>
      <c r="P1" s="162"/>
      <c r="Q1" s="162"/>
      <c r="S1" s="162">
        <f>DATE(YEAR(A1),MONTH(A1)+1,1)</f>
        <v>44044</v>
      </c>
      <c r="T1" s="162"/>
      <c r="U1" s="162"/>
      <c r="V1" s="162"/>
      <c r="W1" s="162"/>
      <c r="X1" s="162"/>
      <c r="Y1" s="162"/>
    </row>
    <row r="2" spans="1:27" s="3" customFormat="1" ht="11.25" customHeight="1" x14ac:dyDescent="0.3">
      <c r="A2" s="161"/>
      <c r="B2" s="161"/>
      <c r="C2" s="161"/>
      <c r="D2" s="161"/>
      <c r="E2" s="161"/>
      <c r="F2" s="161"/>
      <c r="G2" s="161"/>
      <c r="H2" s="161"/>
      <c r="I2" s="25"/>
      <c r="J2" s="25"/>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row>
    <row r="3" spans="1:27" s="4" customFormat="1" ht="9" customHeight="1" x14ac:dyDescent="0.2">
      <c r="A3" s="161"/>
      <c r="B3" s="161"/>
      <c r="C3" s="161"/>
      <c r="D3" s="161"/>
      <c r="E3" s="161"/>
      <c r="F3" s="161"/>
      <c r="G3" s="161"/>
      <c r="H3" s="161"/>
      <c r="I3" s="25"/>
      <c r="J3" s="25"/>
      <c r="K3" s="36">
        <f t="shared" ref="K3:Q8" si="0">IF(MONTH($K$1)&lt;&gt;MONTH($K$1-(WEEKDAY($K$1,1)-(start_day-1))-IF((WEEKDAY($K$1,1)-(start_day-1))&lt;=0,7,0)+(ROW(K3)-ROW($K$3))*7+(COLUMN(K3)-COLUMN($K$3)+1)),"",$K$1-(WEEKDAY($K$1,1)-(start_day-1))-IF((WEEKDAY($K$1,1)-(start_day-1))&lt;=0,7,0)+(ROW(K3)-ROW($K$3))*7+(COLUMN(K3)-COLUMN($K$3)+1))</f>
        <v>43983</v>
      </c>
      <c r="L3" s="36">
        <f t="shared" si="0"/>
        <v>43984</v>
      </c>
      <c r="M3" s="36">
        <f t="shared" si="0"/>
        <v>43985</v>
      </c>
      <c r="N3" s="36">
        <f t="shared" si="0"/>
        <v>43986</v>
      </c>
      <c r="O3" s="36">
        <f t="shared" si="0"/>
        <v>43987</v>
      </c>
      <c r="P3" s="36">
        <f t="shared" si="0"/>
        <v>43988</v>
      </c>
      <c r="Q3" s="36">
        <f t="shared" si="0"/>
        <v>43989</v>
      </c>
      <c r="R3" s="3"/>
      <c r="S3" s="36" t="str">
        <f t="shared" ref="S3:Y8" si="1">IF(MONTH($S$1)&lt;&gt;MONTH($S$1-(WEEKDAY($S$1,1)-(start_day-1))-IF((WEEKDAY($S$1,1)-(start_day-1))&lt;=0,7,0)+(ROW(S3)-ROW($S$3))*7+(COLUMN(S3)-COLUMN($S$3)+1)),"",$S$1-(WEEKDAY($S$1,1)-(start_day-1))-IF((WEEKDAY($S$1,1)-(start_day-1))&lt;=0,7,0)+(ROW(S3)-ROW($S$3))*7+(COLUMN(S3)-COLUMN($S$3)+1))</f>
        <v/>
      </c>
      <c r="T3" s="36" t="str">
        <f t="shared" si="1"/>
        <v/>
      </c>
      <c r="U3" s="36" t="str">
        <f t="shared" si="1"/>
        <v/>
      </c>
      <c r="V3" s="36" t="str">
        <f t="shared" si="1"/>
        <v/>
      </c>
      <c r="W3" s="36" t="str">
        <f t="shared" si="1"/>
        <v/>
      </c>
      <c r="X3" s="36">
        <f t="shared" si="1"/>
        <v>44044</v>
      </c>
      <c r="Y3" s="36">
        <f t="shared" si="1"/>
        <v>44045</v>
      </c>
    </row>
    <row r="4" spans="1:27" s="4" customFormat="1" ht="9" customHeight="1" x14ac:dyDescent="0.2">
      <c r="A4" s="161"/>
      <c r="B4" s="161"/>
      <c r="C4" s="161"/>
      <c r="D4" s="161"/>
      <c r="E4" s="161"/>
      <c r="F4" s="161"/>
      <c r="G4" s="161"/>
      <c r="H4" s="161"/>
      <c r="I4" s="25"/>
      <c r="J4" s="25"/>
      <c r="K4" s="36">
        <f t="shared" si="0"/>
        <v>43990</v>
      </c>
      <c r="L4" s="36">
        <f t="shared" si="0"/>
        <v>43991</v>
      </c>
      <c r="M4" s="36">
        <f t="shared" si="0"/>
        <v>43992</v>
      </c>
      <c r="N4" s="36">
        <f t="shared" si="0"/>
        <v>43993</v>
      </c>
      <c r="O4" s="36">
        <f t="shared" si="0"/>
        <v>43994</v>
      </c>
      <c r="P4" s="36">
        <f t="shared" si="0"/>
        <v>43995</v>
      </c>
      <c r="Q4" s="36">
        <f t="shared" si="0"/>
        <v>43996</v>
      </c>
      <c r="R4" s="3"/>
      <c r="S4" s="36">
        <f t="shared" si="1"/>
        <v>44046</v>
      </c>
      <c r="T4" s="36">
        <f t="shared" si="1"/>
        <v>44047</v>
      </c>
      <c r="U4" s="36">
        <f t="shared" si="1"/>
        <v>44048</v>
      </c>
      <c r="V4" s="36">
        <f t="shared" si="1"/>
        <v>44049</v>
      </c>
      <c r="W4" s="36">
        <f t="shared" si="1"/>
        <v>44050</v>
      </c>
      <c r="X4" s="36">
        <f t="shared" si="1"/>
        <v>44051</v>
      </c>
      <c r="Y4" s="36">
        <f t="shared" si="1"/>
        <v>44052</v>
      </c>
    </row>
    <row r="5" spans="1:27" s="4" customFormat="1" ht="9" customHeight="1" x14ac:dyDescent="0.2">
      <c r="A5" s="161"/>
      <c r="B5" s="161"/>
      <c r="C5" s="161"/>
      <c r="D5" s="161"/>
      <c r="E5" s="161"/>
      <c r="F5" s="161"/>
      <c r="G5" s="161"/>
      <c r="H5" s="161"/>
      <c r="I5" s="25"/>
      <c r="J5" s="25"/>
      <c r="K5" s="36">
        <f t="shared" si="0"/>
        <v>43997</v>
      </c>
      <c r="L5" s="36">
        <f t="shared" si="0"/>
        <v>43998</v>
      </c>
      <c r="M5" s="36">
        <f t="shared" si="0"/>
        <v>43999</v>
      </c>
      <c r="N5" s="36">
        <f t="shared" si="0"/>
        <v>44000</v>
      </c>
      <c r="O5" s="36">
        <f t="shared" si="0"/>
        <v>44001</v>
      </c>
      <c r="P5" s="36">
        <f t="shared" si="0"/>
        <v>44002</v>
      </c>
      <c r="Q5" s="36">
        <f t="shared" si="0"/>
        <v>44003</v>
      </c>
      <c r="R5" s="3"/>
      <c r="S5" s="36">
        <f t="shared" si="1"/>
        <v>44053</v>
      </c>
      <c r="T5" s="36">
        <f t="shared" si="1"/>
        <v>44054</v>
      </c>
      <c r="U5" s="36">
        <f t="shared" si="1"/>
        <v>44055</v>
      </c>
      <c r="V5" s="36">
        <f t="shared" si="1"/>
        <v>44056</v>
      </c>
      <c r="W5" s="36">
        <f t="shared" si="1"/>
        <v>44057</v>
      </c>
      <c r="X5" s="36">
        <f t="shared" si="1"/>
        <v>44058</v>
      </c>
      <c r="Y5" s="36">
        <f t="shared" si="1"/>
        <v>44059</v>
      </c>
    </row>
    <row r="6" spans="1:27" s="4" customFormat="1" ht="9" customHeight="1" x14ac:dyDescent="0.2">
      <c r="A6" s="161"/>
      <c r="B6" s="161"/>
      <c r="C6" s="161"/>
      <c r="D6" s="161"/>
      <c r="E6" s="161"/>
      <c r="F6" s="161"/>
      <c r="G6" s="161"/>
      <c r="H6" s="161"/>
      <c r="I6" s="25"/>
      <c r="J6" s="25"/>
      <c r="K6" s="36">
        <f t="shared" si="0"/>
        <v>44004</v>
      </c>
      <c r="L6" s="36">
        <f t="shared" si="0"/>
        <v>44005</v>
      </c>
      <c r="M6" s="36">
        <f t="shared" si="0"/>
        <v>44006</v>
      </c>
      <c r="N6" s="36">
        <f t="shared" si="0"/>
        <v>44007</v>
      </c>
      <c r="O6" s="36">
        <f t="shared" si="0"/>
        <v>44008</v>
      </c>
      <c r="P6" s="36">
        <f t="shared" si="0"/>
        <v>44009</v>
      </c>
      <c r="Q6" s="36">
        <f t="shared" si="0"/>
        <v>44010</v>
      </c>
      <c r="R6" s="3"/>
      <c r="S6" s="36">
        <f t="shared" si="1"/>
        <v>44060</v>
      </c>
      <c r="T6" s="36">
        <f t="shared" si="1"/>
        <v>44061</v>
      </c>
      <c r="U6" s="36">
        <f t="shared" si="1"/>
        <v>44062</v>
      </c>
      <c r="V6" s="36">
        <f t="shared" si="1"/>
        <v>44063</v>
      </c>
      <c r="W6" s="36">
        <f t="shared" si="1"/>
        <v>44064</v>
      </c>
      <c r="X6" s="36">
        <f t="shared" si="1"/>
        <v>44065</v>
      </c>
      <c r="Y6" s="36">
        <f t="shared" si="1"/>
        <v>44066</v>
      </c>
    </row>
    <row r="7" spans="1:27" s="4" customFormat="1" ht="9" customHeight="1" x14ac:dyDescent="0.2">
      <c r="A7" s="161"/>
      <c r="B7" s="161"/>
      <c r="C7" s="161"/>
      <c r="D7" s="161"/>
      <c r="E7" s="161"/>
      <c r="F7" s="161"/>
      <c r="G7" s="161"/>
      <c r="H7" s="161"/>
      <c r="I7" s="25"/>
      <c r="J7" s="25"/>
      <c r="K7" s="36">
        <f t="shared" si="0"/>
        <v>44011</v>
      </c>
      <c r="L7" s="36">
        <f t="shared" si="0"/>
        <v>44012</v>
      </c>
      <c r="M7" s="36" t="str">
        <f t="shared" si="0"/>
        <v/>
      </c>
      <c r="N7" s="36" t="str">
        <f t="shared" si="0"/>
        <v/>
      </c>
      <c r="O7" s="36" t="str">
        <f t="shared" si="0"/>
        <v/>
      </c>
      <c r="P7" s="36" t="str">
        <f t="shared" si="0"/>
        <v/>
      </c>
      <c r="Q7" s="36" t="str">
        <f t="shared" si="0"/>
        <v/>
      </c>
      <c r="R7" s="3"/>
      <c r="S7" s="36">
        <f t="shared" si="1"/>
        <v>44067</v>
      </c>
      <c r="T7" s="36">
        <f t="shared" si="1"/>
        <v>44068</v>
      </c>
      <c r="U7" s="36">
        <f t="shared" si="1"/>
        <v>44069</v>
      </c>
      <c r="V7" s="36">
        <f t="shared" si="1"/>
        <v>44070</v>
      </c>
      <c r="W7" s="36">
        <f t="shared" si="1"/>
        <v>44071</v>
      </c>
      <c r="X7" s="36">
        <f t="shared" si="1"/>
        <v>44072</v>
      </c>
      <c r="Y7" s="36">
        <f t="shared" si="1"/>
        <v>44073</v>
      </c>
    </row>
    <row r="8" spans="1:27" s="5" customFormat="1" ht="9" customHeight="1" x14ac:dyDescent="0.25">
      <c r="A8" s="44"/>
      <c r="B8" s="44"/>
      <c r="C8" s="44"/>
      <c r="D8" s="44"/>
      <c r="E8" s="44"/>
      <c r="F8" s="44"/>
      <c r="G8" s="44"/>
      <c r="H8" s="44"/>
      <c r="I8" s="43"/>
      <c r="J8" s="43"/>
      <c r="K8" s="36" t="str">
        <f t="shared" si="0"/>
        <v/>
      </c>
      <c r="L8" s="36" t="str">
        <f t="shared" si="0"/>
        <v/>
      </c>
      <c r="M8" s="36" t="str">
        <f t="shared" si="0"/>
        <v/>
      </c>
      <c r="N8" s="36" t="str">
        <f t="shared" si="0"/>
        <v/>
      </c>
      <c r="O8" s="36" t="str">
        <f t="shared" si="0"/>
        <v/>
      </c>
      <c r="P8" s="36" t="str">
        <f t="shared" si="0"/>
        <v/>
      </c>
      <c r="Q8" s="36" t="str">
        <f t="shared" si="0"/>
        <v/>
      </c>
      <c r="R8" s="37"/>
      <c r="S8" s="36">
        <f t="shared" si="1"/>
        <v>44074</v>
      </c>
      <c r="T8" s="36" t="str">
        <f t="shared" si="1"/>
        <v/>
      </c>
      <c r="U8" s="36" t="str">
        <f t="shared" si="1"/>
        <v/>
      </c>
      <c r="V8" s="36" t="str">
        <f t="shared" si="1"/>
        <v/>
      </c>
      <c r="W8" s="36" t="str">
        <f t="shared" si="1"/>
        <v/>
      </c>
      <c r="X8" s="36" t="str">
        <f t="shared" si="1"/>
        <v/>
      </c>
      <c r="Y8" s="36" t="str">
        <f t="shared" si="1"/>
        <v/>
      </c>
      <c r="Z8" s="38"/>
    </row>
    <row r="9" spans="1:27" s="1" customFormat="1" ht="21" customHeight="1" x14ac:dyDescent="0.25">
      <c r="A9" s="163">
        <f>A10</f>
        <v>44011</v>
      </c>
      <c r="B9" s="164"/>
      <c r="C9" s="164">
        <f>C10</f>
        <v>44012</v>
      </c>
      <c r="D9" s="164"/>
      <c r="E9" s="164">
        <f>E10</f>
        <v>44013</v>
      </c>
      <c r="F9" s="164"/>
      <c r="G9" s="164">
        <f>G10</f>
        <v>44014</v>
      </c>
      <c r="H9" s="164"/>
      <c r="I9" s="164">
        <f>I10</f>
        <v>44015</v>
      </c>
      <c r="J9" s="164"/>
      <c r="K9" s="164">
        <f>K10</f>
        <v>44016</v>
      </c>
      <c r="L9" s="164"/>
      <c r="M9" s="164"/>
      <c r="N9" s="164"/>
      <c r="O9" s="164"/>
      <c r="P9" s="164"/>
      <c r="Q9" s="164"/>
      <c r="R9" s="164"/>
      <c r="S9" s="164">
        <f>S10</f>
        <v>44017</v>
      </c>
      <c r="T9" s="164"/>
      <c r="U9" s="164"/>
      <c r="V9" s="164"/>
      <c r="W9" s="164"/>
      <c r="X9" s="164"/>
      <c r="Y9" s="164"/>
      <c r="Z9" s="165"/>
    </row>
    <row r="10" spans="1:27" s="1" customFormat="1" ht="18.5" x14ac:dyDescent="0.25">
      <c r="A10" s="28">
        <f>$A$1-(WEEKDAY($A$1,1)-(start_day-1))-IF((WEEKDAY($A$1,1)-(start_day-1))&lt;=0,7,0)+1</f>
        <v>44011</v>
      </c>
      <c r="B10" s="29"/>
      <c r="C10" s="26">
        <f>A10+1</f>
        <v>44012</v>
      </c>
      <c r="D10" s="27"/>
      <c r="E10" s="26">
        <f>C10+1</f>
        <v>44013</v>
      </c>
      <c r="F10" s="27"/>
      <c r="G10" s="26">
        <f>E10+1</f>
        <v>44014</v>
      </c>
      <c r="H10" s="27"/>
      <c r="I10" s="26">
        <f>G10+1</f>
        <v>44015</v>
      </c>
      <c r="J10" s="27"/>
      <c r="K10" s="238">
        <f>I10+1</f>
        <v>44016</v>
      </c>
      <c r="L10" s="239"/>
      <c r="M10" s="240"/>
      <c r="N10" s="240"/>
      <c r="O10" s="240"/>
      <c r="P10" s="240"/>
      <c r="Q10" s="240"/>
      <c r="R10" s="241"/>
      <c r="S10" s="176">
        <f>K10+1</f>
        <v>44017</v>
      </c>
      <c r="T10" s="177"/>
      <c r="U10" s="178"/>
      <c r="V10" s="178"/>
      <c r="W10" s="178"/>
      <c r="X10" s="178"/>
      <c r="Y10" s="178"/>
      <c r="Z10" s="179"/>
    </row>
    <row r="11" spans="1:27" s="1" customFormat="1" x14ac:dyDescent="0.25">
      <c r="A11" s="198" t="s">
        <v>106</v>
      </c>
      <c r="B11" s="199"/>
      <c r="C11" s="225" t="s">
        <v>38</v>
      </c>
      <c r="D11" s="226"/>
      <c r="E11" s="225" t="s">
        <v>34</v>
      </c>
      <c r="F11" s="226"/>
      <c r="G11" s="225" t="s">
        <v>241</v>
      </c>
      <c r="H11" s="226"/>
      <c r="I11" s="227"/>
      <c r="J11" s="228"/>
      <c r="K11" s="225" t="s">
        <v>193</v>
      </c>
      <c r="L11" s="242"/>
      <c r="M11" s="242"/>
      <c r="N11" s="242"/>
      <c r="O11" s="242"/>
      <c r="P11" s="242"/>
      <c r="Q11" s="242"/>
      <c r="R11" s="226"/>
      <c r="S11" s="248"/>
      <c r="T11" s="249"/>
      <c r="U11" s="249"/>
      <c r="V11" s="249"/>
      <c r="W11" s="249"/>
      <c r="X11" s="249"/>
      <c r="Y11" s="249"/>
      <c r="Z11" s="250"/>
    </row>
    <row r="12" spans="1:27" s="1" customFormat="1" x14ac:dyDescent="0.25">
      <c r="A12" s="198" t="s">
        <v>177</v>
      </c>
      <c r="B12" s="199"/>
      <c r="C12" s="225" t="s">
        <v>107</v>
      </c>
      <c r="D12" s="226"/>
      <c r="E12" s="225" t="s">
        <v>35</v>
      </c>
      <c r="F12" s="226"/>
      <c r="G12" s="243" t="s">
        <v>254</v>
      </c>
      <c r="H12" s="245"/>
      <c r="I12" s="229" t="s">
        <v>108</v>
      </c>
      <c r="J12" s="230"/>
      <c r="K12" s="225" t="s">
        <v>39</v>
      </c>
      <c r="L12" s="242"/>
      <c r="M12" s="242"/>
      <c r="N12" s="242"/>
      <c r="O12" s="242"/>
      <c r="P12" s="242"/>
      <c r="Q12" s="242"/>
      <c r="R12" s="226"/>
      <c r="S12" s="166"/>
      <c r="T12" s="167"/>
      <c r="U12" s="167"/>
      <c r="V12" s="167"/>
      <c r="W12" s="167"/>
      <c r="X12" s="167"/>
      <c r="Y12" s="167"/>
      <c r="Z12" s="168"/>
    </row>
    <row r="13" spans="1:27" s="1" customFormat="1" x14ac:dyDescent="0.25">
      <c r="A13" s="166"/>
      <c r="B13" s="167"/>
      <c r="C13" s="225"/>
      <c r="D13" s="226"/>
      <c r="E13" s="225" t="s">
        <v>229</v>
      </c>
      <c r="F13" s="226"/>
      <c r="G13" s="225"/>
      <c r="H13" s="226"/>
      <c r="I13" s="229" t="s">
        <v>214</v>
      </c>
      <c r="J13" s="230"/>
      <c r="K13" s="225" t="s">
        <v>40</v>
      </c>
      <c r="L13" s="242"/>
      <c r="M13" s="242"/>
      <c r="N13" s="242"/>
      <c r="O13" s="242"/>
      <c r="P13" s="242"/>
      <c r="Q13" s="242"/>
      <c r="R13" s="226"/>
      <c r="S13" s="166"/>
      <c r="T13" s="167"/>
      <c r="U13" s="167"/>
      <c r="V13" s="167"/>
      <c r="W13" s="167"/>
      <c r="X13" s="167"/>
      <c r="Y13" s="167"/>
      <c r="Z13" s="168"/>
    </row>
    <row r="14" spans="1:27" s="1" customFormat="1" x14ac:dyDescent="0.25">
      <c r="A14" s="166"/>
      <c r="B14" s="167"/>
      <c r="C14" s="225"/>
      <c r="D14" s="226"/>
      <c r="E14" s="225"/>
      <c r="F14" s="226"/>
      <c r="G14" s="285" t="s">
        <v>255</v>
      </c>
      <c r="H14" s="286"/>
      <c r="I14" s="285" t="s">
        <v>255</v>
      </c>
      <c r="J14" s="286"/>
      <c r="K14" s="225"/>
      <c r="L14" s="242"/>
      <c r="M14" s="242"/>
      <c r="N14" s="242"/>
      <c r="O14" s="242"/>
      <c r="P14" s="242"/>
      <c r="Q14" s="242"/>
      <c r="R14" s="226"/>
      <c r="S14" s="166"/>
      <c r="T14" s="167"/>
      <c r="U14" s="167"/>
      <c r="V14" s="167"/>
      <c r="W14" s="167"/>
      <c r="X14" s="167"/>
      <c r="Y14" s="167"/>
      <c r="Z14" s="168"/>
    </row>
    <row r="15" spans="1:27" s="2" customFormat="1" ht="13.25" customHeight="1" x14ac:dyDescent="0.25">
      <c r="A15" s="246" t="s">
        <v>243</v>
      </c>
      <c r="B15" s="247"/>
      <c r="C15" s="287" t="s">
        <v>243</v>
      </c>
      <c r="D15" s="288"/>
      <c r="E15" s="287" t="s">
        <v>243</v>
      </c>
      <c r="F15" s="288"/>
      <c r="G15" s="287" t="s">
        <v>243</v>
      </c>
      <c r="H15" s="288"/>
      <c r="I15" s="287" t="s">
        <v>243</v>
      </c>
      <c r="J15" s="288"/>
      <c r="K15" s="251" t="s">
        <v>245</v>
      </c>
      <c r="L15" s="252"/>
      <c r="M15" s="252"/>
      <c r="N15" s="252"/>
      <c r="O15" s="252"/>
      <c r="P15" s="252"/>
      <c r="Q15" s="252"/>
      <c r="R15" s="253"/>
      <c r="S15" s="180"/>
      <c r="T15" s="181"/>
      <c r="U15" s="181"/>
      <c r="V15" s="181"/>
      <c r="W15" s="181"/>
      <c r="X15" s="181"/>
      <c r="Y15" s="181"/>
      <c r="Z15" s="182"/>
      <c r="AA15" s="1"/>
    </row>
    <row r="16" spans="1:27" s="1" customFormat="1" ht="18.5" x14ac:dyDescent="0.25">
      <c r="A16" s="28">
        <f>S10+1</f>
        <v>44018</v>
      </c>
      <c r="B16" s="29"/>
      <c r="C16" s="26">
        <f>A16+1</f>
        <v>44019</v>
      </c>
      <c r="D16" s="27"/>
      <c r="E16" s="26">
        <f>C16+1</f>
        <v>44020</v>
      </c>
      <c r="F16" s="27"/>
      <c r="G16" s="26">
        <f>E16+1</f>
        <v>44021</v>
      </c>
      <c r="H16" s="27"/>
      <c r="I16" s="26">
        <f>G16+1</f>
        <v>44022</v>
      </c>
      <c r="J16" s="27"/>
      <c r="K16" s="238">
        <f>I16+1</f>
        <v>44023</v>
      </c>
      <c r="L16" s="239"/>
      <c r="M16" s="240"/>
      <c r="N16" s="240"/>
      <c r="O16" s="240"/>
      <c r="P16" s="240"/>
      <c r="Q16" s="240"/>
      <c r="R16" s="241"/>
      <c r="S16" s="176">
        <f>K16+1</f>
        <v>44024</v>
      </c>
      <c r="T16" s="177"/>
      <c r="U16" s="178"/>
      <c r="V16" s="178"/>
      <c r="W16" s="178"/>
      <c r="X16" s="178"/>
      <c r="Y16" s="178"/>
      <c r="Z16" s="179"/>
    </row>
    <row r="17" spans="1:27" s="1" customFormat="1" x14ac:dyDescent="0.25">
      <c r="A17" s="198" t="s">
        <v>113</v>
      </c>
      <c r="B17" s="199"/>
      <c r="C17" s="225"/>
      <c r="D17" s="226"/>
      <c r="E17" s="225" t="s">
        <v>41</v>
      </c>
      <c r="F17" s="226"/>
      <c r="G17" s="225"/>
      <c r="H17" s="226"/>
      <c r="I17" s="225"/>
      <c r="J17" s="226"/>
      <c r="K17" s="229"/>
      <c r="L17" s="257"/>
      <c r="M17" s="257"/>
      <c r="N17" s="257"/>
      <c r="O17" s="257"/>
      <c r="P17" s="257"/>
      <c r="Q17" s="257"/>
      <c r="R17" s="230"/>
      <c r="S17" s="166"/>
      <c r="T17" s="167"/>
      <c r="U17" s="167"/>
      <c r="V17" s="167"/>
      <c r="W17" s="167"/>
      <c r="X17" s="167"/>
      <c r="Y17" s="167"/>
      <c r="Z17" s="168"/>
    </row>
    <row r="18" spans="1:27" s="1" customFormat="1" x14ac:dyDescent="0.25">
      <c r="A18" s="193"/>
      <c r="B18" s="194"/>
      <c r="C18" s="243"/>
      <c r="D18" s="245"/>
      <c r="E18" s="225" t="s">
        <v>42</v>
      </c>
      <c r="F18" s="226"/>
      <c r="G18" s="225"/>
      <c r="H18" s="226"/>
      <c r="I18" s="229"/>
      <c r="J18" s="230"/>
      <c r="K18" s="229"/>
      <c r="L18" s="257"/>
      <c r="M18" s="257"/>
      <c r="N18" s="257"/>
      <c r="O18" s="257"/>
      <c r="P18" s="257"/>
      <c r="Q18" s="257"/>
      <c r="R18" s="230"/>
      <c r="S18" s="166"/>
      <c r="T18" s="167"/>
      <c r="U18" s="167"/>
      <c r="V18" s="167"/>
      <c r="W18" s="167"/>
      <c r="X18" s="167"/>
      <c r="Y18" s="167"/>
      <c r="Z18" s="168"/>
    </row>
    <row r="19" spans="1:27" s="1" customFormat="1" x14ac:dyDescent="0.25">
      <c r="A19" s="193"/>
      <c r="B19" s="194"/>
      <c r="C19" s="225"/>
      <c r="D19" s="226"/>
      <c r="E19" s="225"/>
      <c r="F19" s="226"/>
      <c r="G19" s="225"/>
      <c r="H19" s="226"/>
      <c r="I19" s="225"/>
      <c r="J19" s="226"/>
      <c r="K19" s="225"/>
      <c r="L19" s="242"/>
      <c r="M19" s="242"/>
      <c r="N19" s="242"/>
      <c r="O19" s="242"/>
      <c r="P19" s="242"/>
      <c r="Q19" s="242"/>
      <c r="R19" s="226"/>
      <c r="S19" s="166"/>
      <c r="T19" s="167"/>
      <c r="U19" s="167"/>
      <c r="V19" s="167"/>
      <c r="W19" s="167"/>
      <c r="X19" s="167"/>
      <c r="Y19" s="167"/>
      <c r="Z19" s="168"/>
    </row>
    <row r="20" spans="1:27" s="1" customFormat="1" x14ac:dyDescent="0.25">
      <c r="A20" s="166"/>
      <c r="B20" s="167"/>
      <c r="C20" s="225"/>
      <c r="D20" s="226"/>
      <c r="E20" s="258"/>
      <c r="F20" s="259"/>
      <c r="G20" s="225"/>
      <c r="H20" s="226"/>
      <c r="I20" s="225"/>
      <c r="J20" s="226"/>
      <c r="K20" s="225"/>
      <c r="L20" s="242"/>
      <c r="M20" s="242"/>
      <c r="N20" s="242"/>
      <c r="O20" s="242"/>
      <c r="P20" s="242"/>
      <c r="Q20" s="242"/>
      <c r="R20" s="226"/>
      <c r="S20" s="166"/>
      <c r="T20" s="167"/>
      <c r="U20" s="167"/>
      <c r="V20" s="167"/>
      <c r="W20" s="167"/>
      <c r="X20" s="167"/>
      <c r="Y20" s="167"/>
      <c r="Z20" s="168"/>
    </row>
    <row r="21" spans="1:27" s="2" customFormat="1" ht="13.25" customHeight="1" x14ac:dyDescent="0.25">
      <c r="A21" s="180"/>
      <c r="B21" s="181"/>
      <c r="C21" s="231"/>
      <c r="D21" s="232"/>
      <c r="E21" s="231"/>
      <c r="F21" s="232"/>
      <c r="G21" s="231"/>
      <c r="H21" s="232"/>
      <c r="I21" s="231"/>
      <c r="J21" s="232"/>
      <c r="K21" s="231"/>
      <c r="L21" s="254"/>
      <c r="M21" s="254"/>
      <c r="N21" s="254"/>
      <c r="O21" s="254"/>
      <c r="P21" s="254"/>
      <c r="Q21" s="254"/>
      <c r="R21" s="232"/>
      <c r="S21" s="180"/>
      <c r="T21" s="181"/>
      <c r="U21" s="181"/>
      <c r="V21" s="181"/>
      <c r="W21" s="181"/>
      <c r="X21" s="181"/>
      <c r="Y21" s="181"/>
      <c r="Z21" s="182"/>
      <c r="AA21" s="1"/>
    </row>
    <row r="22" spans="1:27" s="1" customFormat="1" ht="18.5" x14ac:dyDescent="0.25">
      <c r="A22" s="28">
        <f>S16+1</f>
        <v>44025</v>
      </c>
      <c r="B22" s="29"/>
      <c r="C22" s="26">
        <f>A22+1</f>
        <v>44026</v>
      </c>
      <c r="D22" s="27"/>
      <c r="E22" s="26">
        <f>C22+1</f>
        <v>44027</v>
      </c>
      <c r="F22" s="27"/>
      <c r="G22" s="26">
        <f>E22+1</f>
        <v>44028</v>
      </c>
      <c r="H22" s="27"/>
      <c r="I22" s="26">
        <f>G22+1</f>
        <v>44029</v>
      </c>
      <c r="J22" s="27"/>
      <c r="K22" s="238">
        <f>I22+1</f>
        <v>44030</v>
      </c>
      <c r="L22" s="239"/>
      <c r="M22" s="240"/>
      <c r="N22" s="240"/>
      <c r="O22" s="240"/>
      <c r="P22" s="240"/>
      <c r="Q22" s="240"/>
      <c r="R22" s="241"/>
      <c r="S22" s="176">
        <f>K22+1</f>
        <v>44031</v>
      </c>
      <c r="T22" s="177"/>
      <c r="U22" s="178"/>
      <c r="V22" s="178"/>
      <c r="W22" s="178"/>
      <c r="X22" s="178"/>
      <c r="Y22" s="178"/>
      <c r="Z22" s="179"/>
    </row>
    <row r="23" spans="1:27" s="1" customFormat="1" x14ac:dyDescent="0.25">
      <c r="A23" s="166"/>
      <c r="B23" s="167"/>
      <c r="C23" s="225" t="s">
        <v>109</v>
      </c>
      <c r="D23" s="226"/>
      <c r="E23" s="225" t="s">
        <v>34</v>
      </c>
      <c r="F23" s="226"/>
      <c r="G23" s="225" t="s">
        <v>43</v>
      </c>
      <c r="H23" s="226"/>
      <c r="I23" s="225" t="s">
        <v>43</v>
      </c>
      <c r="J23" s="226"/>
      <c r="K23" s="225" t="s">
        <v>43</v>
      </c>
      <c r="L23" s="242"/>
      <c r="M23" s="242"/>
      <c r="N23" s="242"/>
      <c r="O23" s="242"/>
      <c r="P23" s="242"/>
      <c r="Q23" s="242"/>
      <c r="R23" s="226"/>
      <c r="S23" s="166" t="s">
        <v>43</v>
      </c>
      <c r="T23" s="167"/>
      <c r="U23" s="167"/>
      <c r="V23" s="167"/>
      <c r="W23" s="167"/>
      <c r="X23" s="167"/>
      <c r="Y23" s="167"/>
      <c r="Z23" s="168"/>
    </row>
    <row r="24" spans="1:27" s="1" customFormat="1" x14ac:dyDescent="0.25">
      <c r="A24" s="166"/>
      <c r="B24" s="167"/>
      <c r="C24" s="225"/>
      <c r="D24" s="226"/>
      <c r="E24" s="225"/>
      <c r="F24" s="226"/>
      <c r="G24" s="225"/>
      <c r="H24" s="226"/>
      <c r="I24" s="225"/>
      <c r="J24" s="226"/>
      <c r="K24" s="225"/>
      <c r="L24" s="242"/>
      <c r="M24" s="242"/>
      <c r="N24" s="242"/>
      <c r="O24" s="242"/>
      <c r="P24" s="242"/>
      <c r="Q24" s="242"/>
      <c r="R24" s="226"/>
      <c r="S24" s="166"/>
      <c r="T24" s="167"/>
      <c r="U24" s="167"/>
      <c r="V24" s="167"/>
      <c r="W24" s="167"/>
      <c r="X24" s="167"/>
      <c r="Y24" s="167"/>
      <c r="Z24" s="168"/>
    </row>
    <row r="25" spans="1:27" s="1" customFormat="1" x14ac:dyDescent="0.25">
      <c r="A25" s="166"/>
      <c r="B25" s="167"/>
      <c r="C25" s="225"/>
      <c r="D25" s="226"/>
      <c r="E25" s="225"/>
      <c r="F25" s="226"/>
      <c r="G25" s="225"/>
      <c r="H25" s="226"/>
      <c r="I25" s="225"/>
      <c r="J25" s="226"/>
      <c r="K25" s="225"/>
      <c r="L25" s="242"/>
      <c r="M25" s="242"/>
      <c r="N25" s="242"/>
      <c r="O25" s="242"/>
      <c r="P25" s="242"/>
      <c r="Q25" s="242"/>
      <c r="R25" s="226"/>
      <c r="S25" s="166"/>
      <c r="T25" s="167"/>
      <c r="U25" s="167"/>
      <c r="V25" s="167"/>
      <c r="W25" s="167"/>
      <c r="X25" s="167"/>
      <c r="Y25" s="167"/>
      <c r="Z25" s="168"/>
    </row>
    <row r="26" spans="1:27" s="1" customFormat="1" x14ac:dyDescent="0.25">
      <c r="A26" s="166"/>
      <c r="B26" s="167"/>
      <c r="C26" s="225"/>
      <c r="D26" s="226"/>
      <c r="E26" s="225"/>
      <c r="F26" s="226"/>
      <c r="G26" s="225"/>
      <c r="H26" s="226"/>
      <c r="I26" s="225"/>
      <c r="J26" s="226"/>
      <c r="K26" s="225"/>
      <c r="L26" s="242"/>
      <c r="M26" s="242"/>
      <c r="N26" s="242"/>
      <c r="O26" s="242"/>
      <c r="P26" s="242"/>
      <c r="Q26" s="242"/>
      <c r="R26" s="226"/>
      <c r="S26" s="166"/>
      <c r="T26" s="167"/>
      <c r="U26" s="167"/>
      <c r="V26" s="167"/>
      <c r="W26" s="167"/>
      <c r="X26" s="167"/>
      <c r="Y26" s="167"/>
      <c r="Z26" s="168"/>
    </row>
    <row r="27" spans="1:27" s="2" customFormat="1" x14ac:dyDescent="0.25">
      <c r="A27" s="180"/>
      <c r="B27" s="181"/>
      <c r="C27" s="231"/>
      <c r="D27" s="232"/>
      <c r="E27" s="231"/>
      <c r="F27" s="232"/>
      <c r="G27" s="231"/>
      <c r="H27" s="232"/>
      <c r="I27" s="231"/>
      <c r="J27" s="232"/>
      <c r="K27" s="231"/>
      <c r="L27" s="254"/>
      <c r="M27" s="254"/>
      <c r="N27" s="254"/>
      <c r="O27" s="254"/>
      <c r="P27" s="254"/>
      <c r="Q27" s="254"/>
      <c r="R27" s="232"/>
      <c r="S27" s="180"/>
      <c r="T27" s="181"/>
      <c r="U27" s="181"/>
      <c r="V27" s="181"/>
      <c r="W27" s="181"/>
      <c r="X27" s="181"/>
      <c r="Y27" s="181"/>
      <c r="Z27" s="182"/>
      <c r="AA27" s="1"/>
    </row>
    <row r="28" spans="1:27" s="1" customFormat="1" ht="18.5" x14ac:dyDescent="0.25">
      <c r="A28" s="28">
        <f>S22+1</f>
        <v>44032</v>
      </c>
      <c r="B28" s="29"/>
      <c r="C28" s="26">
        <f>A28+1</f>
        <v>44033</v>
      </c>
      <c r="D28" s="27"/>
      <c r="E28" s="26">
        <f>C28+1</f>
        <v>44034</v>
      </c>
      <c r="F28" s="27"/>
      <c r="G28" s="26">
        <f>E28+1</f>
        <v>44035</v>
      </c>
      <c r="H28" s="27"/>
      <c r="I28" s="26">
        <f>G28+1</f>
        <v>44036</v>
      </c>
      <c r="J28" s="27"/>
      <c r="K28" s="238">
        <f>I28+1</f>
        <v>44037</v>
      </c>
      <c r="L28" s="239"/>
      <c r="M28" s="240"/>
      <c r="N28" s="240"/>
      <c r="O28" s="240"/>
      <c r="P28" s="240"/>
      <c r="Q28" s="240"/>
      <c r="R28" s="241"/>
      <c r="S28" s="176">
        <f>K28+1</f>
        <v>44038</v>
      </c>
      <c r="T28" s="177"/>
      <c r="U28" s="178"/>
      <c r="V28" s="178"/>
      <c r="W28" s="178"/>
      <c r="X28" s="178"/>
      <c r="Y28" s="178"/>
      <c r="Z28" s="179"/>
    </row>
    <row r="29" spans="1:27" s="1" customFormat="1" x14ac:dyDescent="0.25">
      <c r="A29" s="166"/>
      <c r="B29" s="167"/>
      <c r="C29" s="225"/>
      <c r="D29" s="226"/>
      <c r="E29" s="225" t="s">
        <v>34</v>
      </c>
      <c r="F29" s="226"/>
      <c r="G29" s="225"/>
      <c r="H29" s="226"/>
      <c r="I29" s="225"/>
      <c r="J29" s="226"/>
      <c r="K29" s="225"/>
      <c r="L29" s="242"/>
      <c r="M29" s="242"/>
      <c r="N29" s="242"/>
      <c r="O29" s="242"/>
      <c r="P29" s="242"/>
      <c r="Q29" s="242"/>
      <c r="R29" s="226"/>
      <c r="S29" s="166"/>
      <c r="T29" s="167"/>
      <c r="U29" s="167"/>
      <c r="V29" s="167"/>
      <c r="W29" s="167"/>
      <c r="X29" s="167"/>
      <c r="Y29" s="167"/>
      <c r="Z29" s="168"/>
    </row>
    <row r="30" spans="1:27" s="1" customFormat="1" x14ac:dyDescent="0.25">
      <c r="A30" s="166"/>
      <c r="B30" s="167"/>
      <c r="C30" s="225"/>
      <c r="D30" s="226"/>
      <c r="E30" s="225"/>
      <c r="F30" s="226"/>
      <c r="G30" s="225"/>
      <c r="H30" s="226"/>
      <c r="I30" s="225"/>
      <c r="J30" s="226"/>
      <c r="K30" s="225"/>
      <c r="L30" s="242"/>
      <c r="M30" s="242"/>
      <c r="N30" s="242"/>
      <c r="O30" s="242"/>
      <c r="P30" s="242"/>
      <c r="Q30" s="242"/>
      <c r="R30" s="226"/>
      <c r="S30" s="166"/>
      <c r="T30" s="167"/>
      <c r="U30" s="167"/>
      <c r="V30" s="167"/>
      <c r="W30" s="167"/>
      <c r="X30" s="167"/>
      <c r="Y30" s="167"/>
      <c r="Z30" s="168"/>
    </row>
    <row r="31" spans="1:27" s="1" customFormat="1" x14ac:dyDescent="0.25">
      <c r="A31" s="166"/>
      <c r="B31" s="167"/>
      <c r="C31" s="225"/>
      <c r="D31" s="226"/>
      <c r="E31" s="225"/>
      <c r="F31" s="226"/>
      <c r="G31" s="225"/>
      <c r="H31" s="226"/>
      <c r="I31" s="225"/>
      <c r="J31" s="226"/>
      <c r="K31" s="225"/>
      <c r="L31" s="242"/>
      <c r="M31" s="242"/>
      <c r="N31" s="242"/>
      <c r="O31" s="242"/>
      <c r="P31" s="242"/>
      <c r="Q31" s="242"/>
      <c r="R31" s="226"/>
      <c r="S31" s="166"/>
      <c r="T31" s="167"/>
      <c r="U31" s="167"/>
      <c r="V31" s="167"/>
      <c r="W31" s="167"/>
      <c r="X31" s="167"/>
      <c r="Y31" s="167"/>
      <c r="Z31" s="168"/>
    </row>
    <row r="32" spans="1:27" s="1" customFormat="1" x14ac:dyDescent="0.25">
      <c r="A32" s="166"/>
      <c r="B32" s="167"/>
      <c r="C32" s="225"/>
      <c r="D32" s="226"/>
      <c r="E32" s="225"/>
      <c r="F32" s="226"/>
      <c r="G32" s="225"/>
      <c r="H32" s="226"/>
      <c r="I32" s="225"/>
      <c r="J32" s="226"/>
      <c r="K32" s="225"/>
      <c r="L32" s="242"/>
      <c r="M32" s="242"/>
      <c r="N32" s="242"/>
      <c r="O32" s="242"/>
      <c r="P32" s="242"/>
      <c r="Q32" s="242"/>
      <c r="R32" s="226"/>
      <c r="S32" s="166"/>
      <c r="T32" s="167"/>
      <c r="U32" s="167"/>
      <c r="V32" s="167"/>
      <c r="W32" s="167"/>
      <c r="X32" s="167"/>
      <c r="Y32" s="167"/>
      <c r="Z32" s="168"/>
    </row>
    <row r="33" spans="1:27" s="2" customFormat="1" x14ac:dyDescent="0.25">
      <c r="A33" s="180"/>
      <c r="B33" s="181"/>
      <c r="C33" s="231"/>
      <c r="D33" s="232"/>
      <c r="E33" s="231"/>
      <c r="F33" s="232"/>
      <c r="G33" s="231"/>
      <c r="H33" s="232"/>
      <c r="I33" s="231"/>
      <c r="J33" s="232"/>
      <c r="K33" s="231"/>
      <c r="L33" s="254"/>
      <c r="M33" s="254"/>
      <c r="N33" s="254"/>
      <c r="O33" s="254"/>
      <c r="P33" s="254"/>
      <c r="Q33" s="254"/>
      <c r="R33" s="232"/>
      <c r="S33" s="180"/>
      <c r="T33" s="181"/>
      <c r="U33" s="181"/>
      <c r="V33" s="181"/>
      <c r="W33" s="181"/>
      <c r="X33" s="181"/>
      <c r="Y33" s="181"/>
      <c r="Z33" s="182"/>
      <c r="AA33" s="1"/>
    </row>
    <row r="34" spans="1:27" s="1" customFormat="1" ht="18.5" x14ac:dyDescent="0.25">
      <c r="A34" s="28">
        <f>S28+1</f>
        <v>44039</v>
      </c>
      <c r="B34" s="29"/>
      <c r="C34" s="26">
        <f>A34+1</f>
        <v>44040</v>
      </c>
      <c r="D34" s="27"/>
      <c r="E34" s="26">
        <f>C34+1</f>
        <v>44041</v>
      </c>
      <c r="F34" s="27"/>
      <c r="G34" s="26">
        <f>E34+1</f>
        <v>44042</v>
      </c>
      <c r="H34" s="27"/>
      <c r="I34" s="26">
        <f>G34+1</f>
        <v>44043</v>
      </c>
      <c r="J34" s="27"/>
      <c r="K34" s="238">
        <f>I34+1</f>
        <v>44044</v>
      </c>
      <c r="L34" s="239"/>
      <c r="M34" s="240"/>
      <c r="N34" s="240"/>
      <c r="O34" s="240"/>
      <c r="P34" s="240"/>
      <c r="Q34" s="240"/>
      <c r="R34" s="241"/>
      <c r="S34" s="176">
        <f>K34+1</f>
        <v>44045</v>
      </c>
      <c r="T34" s="177"/>
      <c r="U34" s="178"/>
      <c r="V34" s="178"/>
      <c r="W34" s="178"/>
      <c r="X34" s="178"/>
      <c r="Y34" s="178"/>
      <c r="Z34" s="179"/>
    </row>
    <row r="35" spans="1:27" s="1" customFormat="1" x14ac:dyDescent="0.25">
      <c r="A35" s="166"/>
      <c r="B35" s="167"/>
      <c r="C35" s="225" t="s">
        <v>110</v>
      </c>
      <c r="D35" s="226"/>
      <c r="E35" s="225" t="s">
        <v>34</v>
      </c>
      <c r="F35" s="226"/>
      <c r="G35" s="225"/>
      <c r="H35" s="226"/>
      <c r="I35" s="225"/>
      <c r="J35" s="226"/>
      <c r="K35" s="225" t="s">
        <v>44</v>
      </c>
      <c r="L35" s="242"/>
      <c r="M35" s="242"/>
      <c r="N35" s="242"/>
      <c r="O35" s="242"/>
      <c r="P35" s="242"/>
      <c r="Q35" s="242"/>
      <c r="R35" s="226"/>
      <c r="S35" s="166"/>
      <c r="T35" s="167"/>
      <c r="U35" s="167"/>
      <c r="V35" s="167"/>
      <c r="W35" s="167"/>
      <c r="X35" s="167"/>
      <c r="Y35" s="167"/>
      <c r="Z35" s="168"/>
    </row>
    <row r="36" spans="1:27" s="1" customFormat="1" x14ac:dyDescent="0.25">
      <c r="A36" s="166"/>
      <c r="B36" s="167"/>
      <c r="C36" s="225" t="s">
        <v>257</v>
      </c>
      <c r="D36" s="226"/>
      <c r="E36" s="225" t="s">
        <v>256</v>
      </c>
      <c r="F36" s="226"/>
      <c r="G36" s="225"/>
      <c r="H36" s="226"/>
      <c r="I36" s="225"/>
      <c r="J36" s="226"/>
      <c r="K36" s="251" t="s">
        <v>245</v>
      </c>
      <c r="L36" s="252"/>
      <c r="M36" s="252"/>
      <c r="N36" s="252"/>
      <c r="O36" s="252"/>
      <c r="P36" s="252"/>
      <c r="Q36" s="252"/>
      <c r="R36" s="253"/>
      <c r="S36" s="166"/>
      <c r="T36" s="167"/>
      <c r="U36" s="167"/>
      <c r="V36" s="167"/>
      <c r="W36" s="167"/>
      <c r="X36" s="167"/>
      <c r="Y36" s="167"/>
      <c r="Z36" s="168"/>
    </row>
    <row r="37" spans="1:27" s="1" customFormat="1" x14ac:dyDescent="0.25">
      <c r="A37" s="166"/>
      <c r="B37" s="167"/>
      <c r="C37" s="225"/>
      <c r="D37" s="226"/>
      <c r="E37" s="225"/>
      <c r="F37" s="226"/>
      <c r="G37" s="225"/>
      <c r="H37" s="226"/>
      <c r="I37" s="225"/>
      <c r="J37" s="226"/>
      <c r="K37" s="225"/>
      <c r="L37" s="242"/>
      <c r="M37" s="242"/>
      <c r="N37" s="242"/>
      <c r="O37" s="242"/>
      <c r="P37" s="242"/>
      <c r="Q37" s="242"/>
      <c r="R37" s="226"/>
      <c r="S37" s="166"/>
      <c r="T37" s="167"/>
      <c r="U37" s="167"/>
      <c r="V37" s="167"/>
      <c r="W37" s="167"/>
      <c r="X37" s="167"/>
      <c r="Y37" s="167"/>
      <c r="Z37" s="168"/>
    </row>
    <row r="38" spans="1:27" s="1" customFormat="1" x14ac:dyDescent="0.25">
      <c r="A38" s="166"/>
      <c r="B38" s="167"/>
      <c r="C38" s="225"/>
      <c r="D38" s="226"/>
      <c r="E38" s="225"/>
      <c r="F38" s="226"/>
      <c r="G38" s="225"/>
      <c r="H38" s="226"/>
      <c r="I38" s="225"/>
      <c r="J38" s="226"/>
      <c r="K38" s="225"/>
      <c r="L38" s="242"/>
      <c r="M38" s="242"/>
      <c r="N38" s="242"/>
      <c r="O38" s="242"/>
      <c r="P38" s="242"/>
      <c r="Q38" s="242"/>
      <c r="R38" s="226"/>
      <c r="S38" s="166"/>
      <c r="T38" s="167"/>
      <c r="U38" s="167"/>
      <c r="V38" s="167"/>
      <c r="W38" s="167"/>
      <c r="X38" s="167"/>
      <c r="Y38" s="167"/>
      <c r="Z38" s="168"/>
    </row>
    <row r="39" spans="1:27" s="2" customFormat="1" x14ac:dyDescent="0.25">
      <c r="A39" s="180"/>
      <c r="B39" s="181"/>
      <c r="C39" s="231"/>
      <c r="D39" s="232"/>
      <c r="E39" s="231"/>
      <c r="F39" s="232"/>
      <c r="G39" s="231"/>
      <c r="H39" s="232"/>
      <c r="I39" s="231"/>
      <c r="J39" s="232"/>
      <c r="K39" s="231"/>
      <c r="L39" s="254"/>
      <c r="M39" s="254"/>
      <c r="N39" s="254"/>
      <c r="O39" s="254"/>
      <c r="P39" s="254"/>
      <c r="Q39" s="254"/>
      <c r="R39" s="232"/>
      <c r="S39" s="180"/>
      <c r="T39" s="181"/>
      <c r="U39" s="181"/>
      <c r="V39" s="181"/>
      <c r="W39" s="181"/>
      <c r="X39" s="181"/>
      <c r="Y39" s="181"/>
      <c r="Z39" s="182"/>
      <c r="AA39" s="1"/>
    </row>
    <row r="40" spans="1:27" ht="18.5" x14ac:dyDescent="0.3">
      <c r="A40" s="28">
        <f>S34+1</f>
        <v>44046</v>
      </c>
      <c r="B40" s="29"/>
      <c r="C40" s="26">
        <f>A40+1</f>
        <v>44047</v>
      </c>
      <c r="D40" s="27"/>
      <c r="E40" s="30" t="s">
        <v>0</v>
      </c>
      <c r="F40" s="31"/>
      <c r="G40" s="31"/>
      <c r="H40" s="31"/>
      <c r="I40" s="31"/>
      <c r="J40" s="31"/>
      <c r="K40" s="31"/>
      <c r="L40" s="31"/>
      <c r="M40" s="31"/>
      <c r="N40" s="31"/>
      <c r="O40" s="31"/>
      <c r="P40" s="31"/>
      <c r="Q40" s="31"/>
      <c r="R40" s="31"/>
      <c r="S40" s="31"/>
      <c r="T40" s="31"/>
      <c r="U40" s="31"/>
      <c r="V40" s="31"/>
      <c r="W40" s="31"/>
      <c r="X40" s="31"/>
      <c r="Y40" s="31"/>
      <c r="Z40" s="10"/>
    </row>
    <row r="41" spans="1:27" x14ac:dyDescent="0.25">
      <c r="A41" s="166"/>
      <c r="B41" s="167"/>
      <c r="C41" s="225" t="s">
        <v>111</v>
      </c>
      <c r="D41" s="226"/>
      <c r="E41" s="32"/>
      <c r="F41" s="6"/>
      <c r="G41" s="6"/>
      <c r="H41" s="6"/>
      <c r="I41" s="6"/>
      <c r="J41" s="6"/>
      <c r="K41" s="6"/>
      <c r="L41" s="6"/>
      <c r="M41" s="6"/>
      <c r="N41" s="6"/>
      <c r="O41" s="6"/>
      <c r="P41" s="6"/>
      <c r="Q41" s="6"/>
      <c r="R41" s="6"/>
      <c r="S41" s="6"/>
      <c r="T41" s="6"/>
      <c r="U41" s="6"/>
      <c r="V41" s="6"/>
      <c r="W41" s="6"/>
      <c r="X41" s="6"/>
      <c r="Y41" s="6"/>
      <c r="Z41" s="9"/>
    </row>
    <row r="42" spans="1:27" x14ac:dyDescent="0.25">
      <c r="A42" s="166"/>
      <c r="B42" s="167"/>
      <c r="C42" s="225"/>
      <c r="D42" s="226"/>
      <c r="E42" s="32"/>
      <c r="F42" s="6"/>
      <c r="G42" s="6"/>
      <c r="H42" s="6"/>
      <c r="I42" s="6"/>
      <c r="J42" s="6"/>
      <c r="K42" s="6"/>
      <c r="L42" s="6"/>
      <c r="M42" s="6"/>
      <c r="N42" s="6"/>
      <c r="O42" s="6"/>
      <c r="P42" s="6"/>
      <c r="Q42" s="6"/>
      <c r="R42" s="6"/>
      <c r="S42" s="6"/>
      <c r="T42" s="6"/>
      <c r="U42" s="6"/>
      <c r="V42" s="6"/>
      <c r="W42" s="6"/>
      <c r="X42" s="6"/>
      <c r="Y42" s="6"/>
      <c r="Z42" s="8"/>
    </row>
    <row r="43" spans="1:27" x14ac:dyDescent="0.25">
      <c r="A43" s="166"/>
      <c r="B43" s="167"/>
      <c r="C43" s="225"/>
      <c r="D43" s="226"/>
      <c r="E43" s="32"/>
      <c r="F43" s="6"/>
      <c r="G43" s="6"/>
      <c r="H43" s="6"/>
      <c r="I43" s="6"/>
      <c r="J43" s="6"/>
      <c r="K43" s="6"/>
      <c r="L43" s="6"/>
      <c r="M43" s="6"/>
      <c r="N43" s="6"/>
      <c r="O43" s="6"/>
      <c r="P43" s="6"/>
      <c r="Q43" s="6"/>
      <c r="R43" s="6"/>
      <c r="S43" s="6"/>
      <c r="T43" s="6"/>
      <c r="U43" s="6"/>
      <c r="V43" s="6"/>
      <c r="W43" s="6"/>
      <c r="X43" s="6"/>
      <c r="Y43" s="6"/>
      <c r="Z43" s="8"/>
    </row>
    <row r="44" spans="1:27" x14ac:dyDescent="0.25">
      <c r="A44" s="166"/>
      <c r="B44" s="167"/>
      <c r="C44" s="225"/>
      <c r="D44" s="226"/>
      <c r="E44" s="32"/>
      <c r="F44" s="6"/>
      <c r="G44" s="6"/>
      <c r="H44" s="6"/>
      <c r="I44" s="6"/>
      <c r="J44" s="6"/>
      <c r="K44" s="282" t="s">
        <v>9</v>
      </c>
      <c r="L44" s="282"/>
      <c r="M44" s="282"/>
      <c r="N44" s="282"/>
      <c r="O44" s="282"/>
      <c r="P44" s="282"/>
      <c r="Q44" s="282"/>
      <c r="R44" s="282"/>
      <c r="S44" s="282"/>
      <c r="T44" s="282"/>
      <c r="U44" s="282"/>
      <c r="V44" s="282"/>
      <c r="W44" s="282"/>
      <c r="X44" s="282"/>
      <c r="Y44" s="282"/>
      <c r="Z44" s="283"/>
    </row>
    <row r="45" spans="1:27" s="1" customFormat="1" x14ac:dyDescent="0.25">
      <c r="A45" s="180"/>
      <c r="B45" s="181"/>
      <c r="C45" s="231"/>
      <c r="D45" s="232"/>
      <c r="E45" s="33"/>
      <c r="F45" s="34"/>
      <c r="G45" s="34"/>
      <c r="H45" s="34"/>
      <c r="I45" s="34"/>
      <c r="J45" s="34"/>
      <c r="K45" s="280" t="s">
        <v>8</v>
      </c>
      <c r="L45" s="280"/>
      <c r="M45" s="280"/>
      <c r="N45" s="280"/>
      <c r="O45" s="280"/>
      <c r="P45" s="280"/>
      <c r="Q45" s="280"/>
      <c r="R45" s="280"/>
      <c r="S45" s="280"/>
      <c r="T45" s="280"/>
      <c r="U45" s="280"/>
      <c r="V45" s="280"/>
      <c r="W45" s="280"/>
      <c r="X45" s="280"/>
      <c r="Y45" s="280"/>
      <c r="Z45" s="281"/>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311" priority="3">
      <formula>MONTH(A10)&lt;&gt;MONTH($A$1)</formula>
    </cfRule>
    <cfRule type="expression" dxfId="310" priority="4">
      <formula>OR(WEEKDAY(A10,1)=1,WEEKDAY(A10,1)=7)</formula>
    </cfRule>
  </conditionalFormatting>
  <conditionalFormatting sqref="I10 I16 I22 I28 I34">
    <cfRule type="expression" dxfId="309" priority="1">
      <formula>MONTH(I10)&lt;&gt;MONTH($A$1)</formula>
    </cfRule>
    <cfRule type="expression" dxfId="308" priority="2">
      <formula>OR(WEEKDAY(I10,1)=1,WEEKDAY(I10,1)=7)</formula>
    </cfRule>
  </conditionalFormatting>
  <hyperlinks>
    <hyperlink ref="K45" r:id="rId1" xr:uid="{00000000-0004-0000-0200-000000000000}"/>
    <hyperlink ref="K44:Z44" r:id="rId2" display="Calendar Templates by Vertex42" xr:uid="{00000000-0004-0000-0200-000001000000}"/>
    <hyperlink ref="K45:Z45" r:id="rId3" display="https://www.vertex42.com/calendars/" xr:uid="{00000000-0004-0000-0200-000002000000}"/>
  </hyperlinks>
  <printOptions horizontalCentered="1"/>
  <pageMargins left="0.5" right="0.5" top="0.25" bottom="0.25" header="0.25" footer="0.25"/>
  <pageSetup paperSize="9" scale="95" orientation="landscape"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FBAD-9BA5-433E-BC73-60079D4BF1A8}">
  <sheetPr>
    <pageSetUpPr fitToPage="1"/>
  </sheetPr>
  <dimension ref="A1:AA45"/>
  <sheetViews>
    <sheetView topLeftCell="A15" zoomScaleNormal="100" workbookViewId="0">
      <selection activeCell="G31" sqref="G31:H31"/>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45658</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45656</v>
      </c>
      <c r="B9" s="164"/>
      <c r="C9" s="164">
        <f>C10</f>
        <v>45657</v>
      </c>
      <c r="D9" s="164"/>
      <c r="E9" s="164">
        <f>E10</f>
        <v>45658</v>
      </c>
      <c r="F9" s="164"/>
      <c r="G9" s="164">
        <f>G10</f>
        <v>45659</v>
      </c>
      <c r="H9" s="164"/>
      <c r="I9" s="164">
        <f>I10</f>
        <v>45660</v>
      </c>
      <c r="J9" s="164"/>
      <c r="K9" s="164">
        <f>K10</f>
        <v>45661</v>
      </c>
      <c r="L9" s="164"/>
      <c r="M9" s="164"/>
      <c r="N9" s="164"/>
      <c r="O9" s="164"/>
      <c r="P9" s="164"/>
      <c r="Q9" s="164"/>
      <c r="R9" s="164"/>
      <c r="S9" s="164">
        <f>S10</f>
        <v>45662</v>
      </c>
      <c r="T9" s="164"/>
      <c r="U9" s="164"/>
      <c r="V9" s="164"/>
      <c r="W9" s="164"/>
      <c r="X9" s="164"/>
      <c r="Y9" s="164"/>
      <c r="Z9" s="165"/>
    </row>
    <row r="10" spans="1:27" s="1" customFormat="1" ht="18.5" x14ac:dyDescent="0.25">
      <c r="A10" s="95">
        <f>$A$1-(WEEKDAY($A$1,1)-(start_day-1))-IF((WEEKDAY($A$1,1)-(start_day-1))&lt;=0,7,0)+1</f>
        <v>45656</v>
      </c>
      <c r="B10" s="29"/>
      <c r="C10" s="48">
        <f>A10+1</f>
        <v>45657</v>
      </c>
      <c r="D10" s="49"/>
      <c r="E10" s="48">
        <f>C10+1</f>
        <v>45658</v>
      </c>
      <c r="F10" s="49"/>
      <c r="G10" s="48">
        <f>E10+1</f>
        <v>45659</v>
      </c>
      <c r="H10" s="49"/>
      <c r="I10" s="48">
        <f>G10+1</f>
        <v>45660</v>
      </c>
      <c r="J10" s="49"/>
      <c r="K10" s="172">
        <f>I10+1</f>
        <v>45661</v>
      </c>
      <c r="L10" s="173"/>
      <c r="M10" s="174"/>
      <c r="N10" s="174"/>
      <c r="O10" s="174"/>
      <c r="P10" s="174"/>
      <c r="Q10" s="174"/>
      <c r="R10" s="175"/>
      <c r="S10" s="176">
        <f>K10+1</f>
        <v>45662</v>
      </c>
      <c r="T10" s="177"/>
      <c r="U10" s="178"/>
      <c r="V10" s="178"/>
      <c r="W10" s="178"/>
      <c r="X10" s="178"/>
      <c r="Y10" s="178"/>
      <c r="Z10" s="349"/>
    </row>
    <row r="11" spans="1:27" s="1" customFormat="1" x14ac:dyDescent="0.25">
      <c r="A11" s="337"/>
      <c r="B11" s="167"/>
      <c r="C11" s="196" t="s">
        <v>1751</v>
      </c>
      <c r="D11" s="197"/>
      <c r="E11" s="169"/>
      <c r="F11" s="170"/>
      <c r="G11" s="169"/>
      <c r="H11" s="170"/>
      <c r="I11" s="204"/>
      <c r="J11" s="205"/>
      <c r="K11" s="196"/>
      <c r="L11" s="200"/>
      <c r="M11" s="200"/>
      <c r="N11" s="200"/>
      <c r="O11" s="200"/>
      <c r="P11" s="200"/>
      <c r="Q11" s="200"/>
      <c r="R11" s="197"/>
      <c r="S11" s="248" t="s">
        <v>1921</v>
      </c>
      <c r="T11" s="249"/>
      <c r="U11" s="249"/>
      <c r="V11" s="249"/>
      <c r="W11" s="249"/>
      <c r="X11" s="249"/>
      <c r="Y11" s="249"/>
      <c r="Z11" s="378"/>
    </row>
    <row r="12" spans="1:27" s="1" customFormat="1" x14ac:dyDescent="0.25">
      <c r="A12" s="337"/>
      <c r="B12" s="167"/>
      <c r="C12" s="196" t="s">
        <v>1918</v>
      </c>
      <c r="D12" s="197"/>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45663</v>
      </c>
      <c r="B16" s="29"/>
      <c r="C16" s="48">
        <f>A16+1</f>
        <v>45664</v>
      </c>
      <c r="D16" s="49"/>
      <c r="E16" s="48">
        <f>C16+1</f>
        <v>45665</v>
      </c>
      <c r="F16" s="49"/>
      <c r="G16" s="48">
        <f>E16+1</f>
        <v>45666</v>
      </c>
      <c r="H16" s="49"/>
      <c r="I16" s="48">
        <f>G16+1</f>
        <v>45667</v>
      </c>
      <c r="J16" s="49"/>
      <c r="K16" s="172">
        <f>I16+1</f>
        <v>45668</v>
      </c>
      <c r="L16" s="173"/>
      <c r="M16" s="174"/>
      <c r="N16" s="174"/>
      <c r="O16" s="174"/>
      <c r="P16" s="174"/>
      <c r="Q16" s="174"/>
      <c r="R16" s="175"/>
      <c r="S16" s="176">
        <f>K16+1</f>
        <v>45669</v>
      </c>
      <c r="T16" s="177"/>
      <c r="U16" s="178"/>
      <c r="V16" s="178"/>
      <c r="W16" s="178"/>
      <c r="X16" s="178"/>
      <c r="Y16" s="178"/>
      <c r="Z16" s="349"/>
    </row>
    <row r="17" spans="1:27" s="1" customFormat="1" x14ac:dyDescent="0.25">
      <c r="A17" s="350" t="s">
        <v>1750</v>
      </c>
      <c r="B17" s="199"/>
      <c r="C17" s="169"/>
      <c r="D17" s="170"/>
      <c r="E17" s="169"/>
      <c r="F17" s="170"/>
      <c r="G17" s="169" t="s">
        <v>1855</v>
      </c>
      <c r="H17" s="170"/>
      <c r="I17" s="452"/>
      <c r="J17" s="453"/>
      <c r="K17" s="196" t="s">
        <v>1764</v>
      </c>
      <c r="L17" s="200"/>
      <c r="M17" s="200"/>
      <c r="N17" s="200"/>
      <c r="O17" s="200"/>
      <c r="P17" s="200"/>
      <c r="Q17" s="200"/>
      <c r="R17" s="197"/>
      <c r="S17" s="166"/>
      <c r="T17" s="167"/>
      <c r="U17" s="167"/>
      <c r="V17" s="167"/>
      <c r="W17" s="167"/>
      <c r="X17" s="167"/>
      <c r="Y17" s="167"/>
      <c r="Z17" s="348"/>
    </row>
    <row r="18" spans="1:27" s="1" customFormat="1" x14ac:dyDescent="0.25">
      <c r="A18" s="337"/>
      <c r="B18" s="167"/>
      <c r="C18" s="169"/>
      <c r="D18" s="170"/>
      <c r="E18" s="169"/>
      <c r="F18" s="170"/>
      <c r="G18" s="169"/>
      <c r="H18" s="170"/>
      <c r="I18" s="169"/>
      <c r="J18" s="170"/>
      <c r="K18" s="196" t="s">
        <v>1888</v>
      </c>
      <c r="L18" s="200"/>
      <c r="M18" s="200"/>
      <c r="N18" s="200"/>
      <c r="O18" s="200"/>
      <c r="P18" s="200"/>
      <c r="Q18" s="200"/>
      <c r="R18" s="197"/>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371" t="s">
        <v>990</v>
      </c>
      <c r="L19" s="372"/>
      <c r="M19" s="372"/>
      <c r="N19" s="372"/>
      <c r="O19" s="372"/>
      <c r="P19" s="372"/>
      <c r="Q19" s="372"/>
      <c r="R19" s="373"/>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45670</v>
      </c>
      <c r="B22" s="29"/>
      <c r="C22" s="48">
        <f>A22+1</f>
        <v>45671</v>
      </c>
      <c r="D22" s="49"/>
      <c r="E22" s="48">
        <f>C22+1</f>
        <v>45672</v>
      </c>
      <c r="F22" s="49"/>
      <c r="G22" s="48">
        <f>E22+1</f>
        <v>45673</v>
      </c>
      <c r="H22" s="49"/>
      <c r="I22" s="48">
        <f>G22+1</f>
        <v>45674</v>
      </c>
      <c r="J22" s="49"/>
      <c r="K22" s="172">
        <f>I22+1</f>
        <v>45675</v>
      </c>
      <c r="L22" s="173"/>
      <c r="M22" s="174"/>
      <c r="N22" s="174"/>
      <c r="O22" s="174"/>
      <c r="P22" s="174"/>
      <c r="Q22" s="174"/>
      <c r="R22" s="175"/>
      <c r="S22" s="176">
        <f>K22+1</f>
        <v>45676</v>
      </c>
      <c r="T22" s="177"/>
      <c r="U22" s="178"/>
      <c r="V22" s="178"/>
      <c r="W22" s="178"/>
      <c r="X22" s="178"/>
      <c r="Y22" s="178"/>
      <c r="Z22" s="349"/>
    </row>
    <row r="23" spans="1:27" s="1" customFormat="1" x14ac:dyDescent="0.25">
      <c r="A23" s="337" t="s">
        <v>1877</v>
      </c>
      <c r="B23" s="167"/>
      <c r="C23" s="169"/>
      <c r="D23" s="170"/>
      <c r="E23" s="169"/>
      <c r="F23" s="170"/>
      <c r="G23" s="186"/>
      <c r="H23" s="188"/>
      <c r="I23" s="169"/>
      <c r="J23" s="170"/>
      <c r="K23" s="572" t="s">
        <v>1707</v>
      </c>
      <c r="L23" s="573"/>
      <c r="M23" s="573"/>
      <c r="N23" s="573"/>
      <c r="O23" s="573"/>
      <c r="P23" s="573"/>
      <c r="Q23" s="573"/>
      <c r="R23" s="577"/>
      <c r="S23" s="572" t="s">
        <v>1707</v>
      </c>
      <c r="T23" s="573"/>
      <c r="U23" s="573"/>
      <c r="V23" s="573"/>
      <c r="W23" s="573"/>
      <c r="X23" s="573"/>
      <c r="Y23" s="573"/>
      <c r="Z23" s="577"/>
    </row>
    <row r="24" spans="1:27" s="1" customFormat="1" x14ac:dyDescent="0.25">
      <c r="A24" s="337" t="s">
        <v>1900</v>
      </c>
      <c r="B24" s="167"/>
      <c r="C24" s="169"/>
      <c r="D24" s="170"/>
      <c r="E24" s="169"/>
      <c r="F24" s="170"/>
      <c r="G24" s="169"/>
      <c r="H24" s="170"/>
      <c r="I24" s="169"/>
      <c r="J24" s="170"/>
      <c r="K24" s="204" t="s">
        <v>1870</v>
      </c>
      <c r="L24" s="325"/>
      <c r="M24" s="325"/>
      <c r="N24" s="325"/>
      <c r="O24" s="325"/>
      <c r="P24" s="325"/>
      <c r="Q24" s="325"/>
      <c r="R24" s="205"/>
      <c r="S24" s="248" t="s">
        <v>1870</v>
      </c>
      <c r="T24" s="249"/>
      <c r="U24" s="249"/>
      <c r="V24" s="249"/>
      <c r="W24" s="249"/>
      <c r="X24" s="249"/>
      <c r="Y24" s="249"/>
      <c r="Z24" s="378"/>
    </row>
    <row r="25" spans="1:27" s="1" customFormat="1" x14ac:dyDescent="0.25">
      <c r="A25" s="337"/>
      <c r="B25" s="167"/>
      <c r="C25" s="169"/>
      <c r="D25" s="170"/>
      <c r="E25" s="169"/>
      <c r="F25" s="170"/>
      <c r="G25" s="169"/>
      <c r="H25" s="170"/>
      <c r="I25" s="169"/>
      <c r="J25" s="170"/>
      <c r="K25" s="196" t="s">
        <v>1765</v>
      </c>
      <c r="L25" s="200"/>
      <c r="M25" s="200"/>
      <c r="N25" s="200"/>
      <c r="O25" s="200"/>
      <c r="P25" s="200"/>
      <c r="Q25" s="200"/>
      <c r="R25" s="197"/>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45677</v>
      </c>
      <c r="B28" s="29"/>
      <c r="C28" s="48">
        <f>A28+1</f>
        <v>45678</v>
      </c>
      <c r="D28" s="49"/>
      <c r="E28" s="48">
        <f>C28+1</f>
        <v>45679</v>
      </c>
      <c r="F28" s="49"/>
      <c r="G28" s="48">
        <f>E28+1</f>
        <v>45680</v>
      </c>
      <c r="H28" s="49"/>
      <c r="I28" s="48">
        <f>G28+1</f>
        <v>45681</v>
      </c>
      <c r="J28" s="49"/>
      <c r="K28" s="172">
        <f>I28+1</f>
        <v>45682</v>
      </c>
      <c r="L28" s="173"/>
      <c r="M28" s="174"/>
      <c r="N28" s="174"/>
      <c r="O28" s="174"/>
      <c r="P28" s="174"/>
      <c r="Q28" s="174"/>
      <c r="R28" s="175"/>
      <c r="S28" s="176">
        <f>K28+1</f>
        <v>45683</v>
      </c>
      <c r="T28" s="177"/>
      <c r="U28" s="178"/>
      <c r="V28" s="178"/>
      <c r="W28" s="178"/>
      <c r="X28" s="178"/>
      <c r="Y28" s="178"/>
      <c r="Z28" s="349"/>
    </row>
    <row r="29" spans="1:27" s="1" customFormat="1" x14ac:dyDescent="0.25">
      <c r="A29" s="450"/>
      <c r="B29" s="451"/>
      <c r="C29" s="169"/>
      <c r="D29" s="170"/>
      <c r="E29" s="452"/>
      <c r="F29" s="453"/>
      <c r="G29" s="196" t="s">
        <v>119</v>
      </c>
      <c r="H29" s="197"/>
      <c r="I29" s="169"/>
      <c r="J29" s="170"/>
      <c r="K29" s="169"/>
      <c r="L29" s="171"/>
      <c r="M29" s="171"/>
      <c r="N29" s="171"/>
      <c r="O29" s="171"/>
      <c r="P29" s="171"/>
      <c r="Q29" s="171"/>
      <c r="R29" s="170"/>
      <c r="S29" s="371" t="s">
        <v>1893</v>
      </c>
      <c r="T29" s="372"/>
      <c r="U29" s="372"/>
      <c r="V29" s="372"/>
      <c r="W29" s="372"/>
      <c r="X29" s="372"/>
      <c r="Y29" s="372"/>
      <c r="Z29" s="449"/>
    </row>
    <row r="30" spans="1:27" s="1" customFormat="1" x14ac:dyDescent="0.25">
      <c r="A30" s="337"/>
      <c r="B30" s="167"/>
      <c r="C30" s="169"/>
      <c r="D30" s="170"/>
      <c r="E30" s="186"/>
      <c r="F30" s="188"/>
      <c r="G30" s="169" t="s">
        <v>1931</v>
      </c>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45684</v>
      </c>
      <c r="B34" s="29"/>
      <c r="C34" s="48">
        <f>A34+1</f>
        <v>45685</v>
      </c>
      <c r="D34" s="49"/>
      <c r="E34" s="48">
        <f>C34+1</f>
        <v>45686</v>
      </c>
      <c r="F34" s="49"/>
      <c r="G34" s="48">
        <f>E34+1</f>
        <v>45687</v>
      </c>
      <c r="H34" s="49"/>
      <c r="I34" s="48">
        <f>G34+1</f>
        <v>45688</v>
      </c>
      <c r="J34" s="49"/>
      <c r="K34" s="172">
        <f>I34+1</f>
        <v>45689</v>
      </c>
      <c r="L34" s="173"/>
      <c r="M34" s="174"/>
      <c r="N34" s="174"/>
      <c r="O34" s="174"/>
      <c r="P34" s="174"/>
      <c r="Q34" s="174"/>
      <c r="R34" s="175"/>
      <c r="S34" s="176">
        <f>K34+1</f>
        <v>45690</v>
      </c>
      <c r="T34" s="177"/>
      <c r="U34" s="178"/>
      <c r="V34" s="178"/>
      <c r="W34" s="178"/>
      <c r="X34" s="178"/>
      <c r="Y34" s="178"/>
      <c r="Z34" s="349"/>
    </row>
    <row r="35" spans="1:27" s="1" customFormat="1" x14ac:dyDescent="0.25">
      <c r="A35" s="350" t="s">
        <v>1749</v>
      </c>
      <c r="B35" s="199"/>
      <c r="C35" s="502"/>
      <c r="D35" s="503"/>
      <c r="E35" s="196"/>
      <c r="F35" s="197"/>
      <c r="G35" s="169" t="s">
        <v>1914</v>
      </c>
      <c r="H35" s="170"/>
      <c r="I35" s="572" t="s">
        <v>1708</v>
      </c>
      <c r="J35" s="577"/>
      <c r="K35" s="572" t="s">
        <v>1708</v>
      </c>
      <c r="L35" s="573"/>
      <c r="M35" s="573"/>
      <c r="N35" s="573"/>
      <c r="O35" s="573"/>
      <c r="P35" s="573"/>
      <c r="Q35" s="573"/>
      <c r="R35" s="577"/>
      <c r="S35" s="572" t="s">
        <v>1708</v>
      </c>
      <c r="T35" s="573"/>
      <c r="U35" s="573"/>
      <c r="V35" s="573"/>
      <c r="W35" s="573"/>
      <c r="X35" s="573"/>
      <c r="Y35" s="573"/>
      <c r="Z35" s="574"/>
    </row>
    <row r="36" spans="1:27" s="1" customFormat="1" x14ac:dyDescent="0.25">
      <c r="A36" s="337" t="s">
        <v>1841</v>
      </c>
      <c r="B36" s="167"/>
      <c r="C36" s="169"/>
      <c r="D36" s="170"/>
      <c r="E36" s="169"/>
      <c r="F36" s="170"/>
      <c r="G36" s="169"/>
      <c r="H36" s="170"/>
      <c r="I36" s="169"/>
      <c r="J36" s="170"/>
      <c r="K36" s="169" t="s">
        <v>1901</v>
      </c>
      <c r="L36" s="171"/>
      <c r="M36" s="171"/>
      <c r="N36" s="171"/>
      <c r="O36" s="171"/>
      <c r="P36" s="171"/>
      <c r="Q36" s="171"/>
      <c r="R36" s="170"/>
      <c r="S36" s="572" t="s">
        <v>1709</v>
      </c>
      <c r="T36" s="573"/>
      <c r="U36" s="573"/>
      <c r="V36" s="573"/>
      <c r="W36" s="573"/>
      <c r="X36" s="573"/>
      <c r="Y36" s="573"/>
      <c r="Z36" s="574"/>
    </row>
    <row r="37" spans="1:27" s="1" customFormat="1" x14ac:dyDescent="0.25">
      <c r="A37" s="337" t="s">
        <v>1917</v>
      </c>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45691</v>
      </c>
      <c r="B40" s="29"/>
      <c r="C40" s="48">
        <f>A40+1</f>
        <v>45692</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95" priority="3">
      <formula>MONTH(A10)&lt;&gt;MONTH($A$1)</formula>
    </cfRule>
    <cfRule type="expression" dxfId="94" priority="4">
      <formula>OR(WEEKDAY(A10,1)=1,WEEKDAY(A10,1)=7)</formula>
    </cfRule>
  </conditionalFormatting>
  <conditionalFormatting sqref="I10 I16 I22 I28 I34">
    <cfRule type="expression" dxfId="93" priority="1">
      <formula>MONTH(I10)&lt;&gt;MONTH($A$1)</formula>
    </cfRule>
    <cfRule type="expression" dxfId="92" priority="2">
      <formula>OR(WEEKDAY(I10,1)=1,WEEKDAY(I10,1)=7)</formula>
    </cfRule>
  </conditionalFormatting>
  <hyperlinks>
    <hyperlink ref="K45" r:id="rId1" xr:uid="{C262A3AA-5D22-4BEF-B2AF-6868308B479E}"/>
    <hyperlink ref="K44:Z44" r:id="rId2" display="Calendar Templates by Vertex42" xr:uid="{AD002C2B-86ED-4355-8894-5DF50C175C1F}"/>
    <hyperlink ref="K45:Z45" r:id="rId3" display="https://www.vertex42.com/calendars/" xr:uid="{1773DEAA-E824-4E3E-A50E-C3D63E12B5EE}"/>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76DF3-0F21-401A-8E2B-9F14C543100C}">
  <sheetPr>
    <pageSetUpPr fitToPage="1"/>
  </sheetPr>
  <dimension ref="A1:AA45"/>
  <sheetViews>
    <sheetView topLeftCell="A16" zoomScale="90" zoomScaleNormal="90" workbookViewId="0">
      <selection activeCell="E31" sqref="E31:F31"/>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45689</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45684</v>
      </c>
      <c r="B9" s="164"/>
      <c r="C9" s="164">
        <f>C10</f>
        <v>45685</v>
      </c>
      <c r="D9" s="164"/>
      <c r="E9" s="164">
        <f>E10</f>
        <v>45686</v>
      </c>
      <c r="F9" s="164"/>
      <c r="G9" s="164">
        <f>G10</f>
        <v>45687</v>
      </c>
      <c r="H9" s="164"/>
      <c r="I9" s="164">
        <f>I10</f>
        <v>45688</v>
      </c>
      <c r="J9" s="164"/>
      <c r="K9" s="164">
        <f>K10</f>
        <v>45689</v>
      </c>
      <c r="L9" s="164"/>
      <c r="M9" s="164"/>
      <c r="N9" s="164"/>
      <c r="O9" s="164"/>
      <c r="P9" s="164"/>
      <c r="Q9" s="164"/>
      <c r="R9" s="164"/>
      <c r="S9" s="164">
        <f>S10</f>
        <v>45690</v>
      </c>
      <c r="T9" s="164"/>
      <c r="U9" s="164"/>
      <c r="V9" s="164"/>
      <c r="W9" s="164"/>
      <c r="X9" s="164"/>
      <c r="Y9" s="164"/>
      <c r="Z9" s="165"/>
    </row>
    <row r="10" spans="1:27" s="1" customFormat="1" ht="18.5" x14ac:dyDescent="0.25">
      <c r="A10" s="95">
        <f>$A$1-(WEEKDAY($A$1,1)-(start_day-1))-IF((WEEKDAY($A$1,1)-(start_day-1))&lt;=0,7,0)+1</f>
        <v>45684</v>
      </c>
      <c r="B10" s="29"/>
      <c r="C10" s="48">
        <f>A10+1</f>
        <v>45685</v>
      </c>
      <c r="D10" s="49"/>
      <c r="E10" s="48">
        <f>C10+1</f>
        <v>45686</v>
      </c>
      <c r="F10" s="49"/>
      <c r="G10" s="48">
        <f>E10+1</f>
        <v>45687</v>
      </c>
      <c r="H10" s="49"/>
      <c r="I10" s="48">
        <f>G10+1</f>
        <v>45688</v>
      </c>
      <c r="J10" s="49"/>
      <c r="K10" s="172">
        <f>I10+1</f>
        <v>45689</v>
      </c>
      <c r="L10" s="173"/>
      <c r="M10" s="174"/>
      <c r="N10" s="174"/>
      <c r="O10" s="174"/>
      <c r="P10" s="174"/>
      <c r="Q10" s="174"/>
      <c r="R10" s="175"/>
      <c r="S10" s="176">
        <f>K10+1</f>
        <v>45690</v>
      </c>
      <c r="T10" s="177"/>
      <c r="U10" s="178"/>
      <c r="V10" s="178"/>
      <c r="W10" s="178"/>
      <c r="X10" s="178"/>
      <c r="Y10" s="178"/>
      <c r="Z10" s="349"/>
    </row>
    <row r="11" spans="1:27" s="1" customFormat="1" x14ac:dyDescent="0.25">
      <c r="A11" s="350" t="s">
        <v>1749</v>
      </c>
      <c r="B11" s="199"/>
      <c r="C11" s="169"/>
      <c r="D11" s="170"/>
      <c r="E11" s="169"/>
      <c r="F11" s="170"/>
      <c r="G11" s="169"/>
      <c r="H11" s="170"/>
      <c r="I11" s="572" t="s">
        <v>1708</v>
      </c>
      <c r="J11" s="577"/>
      <c r="K11" s="572" t="s">
        <v>1708</v>
      </c>
      <c r="L11" s="573"/>
      <c r="M11" s="573"/>
      <c r="N11" s="573"/>
      <c r="O11" s="573"/>
      <c r="P11" s="573"/>
      <c r="Q11" s="573"/>
      <c r="R11" s="577"/>
      <c r="S11" s="572" t="s">
        <v>1708</v>
      </c>
      <c r="T11" s="573"/>
      <c r="U11" s="573"/>
      <c r="V11" s="573"/>
      <c r="W11" s="573"/>
      <c r="X11" s="573"/>
      <c r="Y11" s="573"/>
      <c r="Z11" s="574"/>
    </row>
    <row r="12" spans="1:27" s="1" customFormat="1" x14ac:dyDescent="0.25">
      <c r="A12" s="337"/>
      <c r="B12" s="167"/>
      <c r="C12" s="169"/>
      <c r="D12" s="170"/>
      <c r="E12" s="169"/>
      <c r="F12" s="170"/>
      <c r="G12" s="169"/>
      <c r="H12" s="170"/>
      <c r="I12" s="169"/>
      <c r="J12" s="170"/>
      <c r="K12" s="169" t="s">
        <v>1901</v>
      </c>
      <c r="L12" s="171"/>
      <c r="M12" s="171"/>
      <c r="N12" s="171"/>
      <c r="O12" s="171"/>
      <c r="P12" s="171"/>
      <c r="Q12" s="171"/>
      <c r="R12" s="170"/>
      <c r="S12" s="572" t="s">
        <v>1709</v>
      </c>
      <c r="T12" s="573"/>
      <c r="U12" s="573"/>
      <c r="V12" s="573"/>
      <c r="W12" s="573"/>
      <c r="X12" s="573"/>
      <c r="Y12" s="573"/>
      <c r="Z12" s="574"/>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98" t="s">
        <v>1306</v>
      </c>
      <c r="T13" s="199"/>
      <c r="U13" s="199"/>
      <c r="V13" s="199"/>
      <c r="W13" s="199"/>
      <c r="X13" s="199"/>
      <c r="Y13" s="199"/>
      <c r="Z13" s="383"/>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45691</v>
      </c>
      <c r="B16" s="29"/>
      <c r="C16" s="48">
        <f>A16+1</f>
        <v>45692</v>
      </c>
      <c r="D16" s="49"/>
      <c r="E16" s="48">
        <f>C16+1</f>
        <v>45693</v>
      </c>
      <c r="F16" s="49"/>
      <c r="G16" s="48">
        <f>E16+1</f>
        <v>45694</v>
      </c>
      <c r="H16" s="49"/>
      <c r="I16" s="48">
        <f>G16+1</f>
        <v>45695</v>
      </c>
      <c r="J16" s="49"/>
      <c r="K16" s="172">
        <f>I16+1</f>
        <v>45696</v>
      </c>
      <c r="L16" s="173"/>
      <c r="M16" s="174"/>
      <c r="N16" s="174"/>
      <c r="O16" s="174"/>
      <c r="P16" s="174"/>
      <c r="Q16" s="174"/>
      <c r="R16" s="175"/>
      <c r="S16" s="176">
        <f>K16+1</f>
        <v>45697</v>
      </c>
      <c r="T16" s="177"/>
      <c r="U16" s="178"/>
      <c r="V16" s="178"/>
      <c r="W16" s="178"/>
      <c r="X16" s="178"/>
      <c r="Y16" s="178"/>
      <c r="Z16" s="349"/>
    </row>
    <row r="17" spans="1:27" s="1" customFormat="1" x14ac:dyDescent="0.25">
      <c r="A17" s="350"/>
      <c r="B17" s="199"/>
      <c r="C17" s="169"/>
      <c r="D17" s="170"/>
      <c r="E17" s="196" t="s">
        <v>1415</v>
      </c>
      <c r="F17" s="197"/>
      <c r="G17" s="572" t="s">
        <v>1767</v>
      </c>
      <c r="H17" s="577"/>
      <c r="I17" s="452"/>
      <c r="J17" s="453"/>
      <c r="K17" s="572" t="s">
        <v>1850</v>
      </c>
      <c r="L17" s="573"/>
      <c r="M17" s="573"/>
      <c r="N17" s="573"/>
      <c r="O17" s="573"/>
      <c r="P17" s="573"/>
      <c r="Q17" s="573"/>
      <c r="R17" s="577"/>
      <c r="S17" s="572" t="s">
        <v>1710</v>
      </c>
      <c r="T17" s="573"/>
      <c r="U17" s="573"/>
      <c r="V17" s="573"/>
      <c r="W17" s="573"/>
      <c r="X17" s="573"/>
      <c r="Y17" s="573"/>
      <c r="Z17" s="574"/>
    </row>
    <row r="18" spans="1:27" s="1" customFormat="1" x14ac:dyDescent="0.25">
      <c r="A18" s="337"/>
      <c r="B18" s="167"/>
      <c r="C18" s="169"/>
      <c r="D18" s="170"/>
      <c r="E18" s="169" t="s">
        <v>503</v>
      </c>
      <c r="F18" s="170"/>
      <c r="G18" s="169"/>
      <c r="H18" s="170"/>
      <c r="I18" s="169"/>
      <c r="J18" s="170"/>
      <c r="K18" s="196" t="s">
        <v>1887</v>
      </c>
      <c r="L18" s="200"/>
      <c r="M18" s="200"/>
      <c r="N18" s="200"/>
      <c r="O18" s="200"/>
      <c r="P18" s="200"/>
      <c r="Q18" s="200"/>
      <c r="R18" s="197"/>
      <c r="S18" s="572" t="s">
        <v>697</v>
      </c>
      <c r="T18" s="573"/>
      <c r="U18" s="573"/>
      <c r="V18" s="573"/>
      <c r="W18" s="573"/>
      <c r="X18" s="573"/>
      <c r="Y18" s="573"/>
      <c r="Z18" s="574"/>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t="s">
        <v>1915</v>
      </c>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45698</v>
      </c>
      <c r="B22" s="29"/>
      <c r="C22" s="48">
        <f>A22+1</f>
        <v>45699</v>
      </c>
      <c r="D22" s="49"/>
      <c r="E22" s="48">
        <f>C22+1</f>
        <v>45700</v>
      </c>
      <c r="F22" s="49"/>
      <c r="G22" s="48">
        <f>E22+1</f>
        <v>45701</v>
      </c>
      <c r="H22" s="49"/>
      <c r="I22" s="48">
        <f>G22+1</f>
        <v>45702</v>
      </c>
      <c r="J22" s="49"/>
      <c r="K22" s="172">
        <f>I22+1</f>
        <v>45703</v>
      </c>
      <c r="L22" s="173"/>
      <c r="M22" s="174"/>
      <c r="N22" s="174"/>
      <c r="O22" s="174"/>
      <c r="P22" s="174"/>
      <c r="Q22" s="174"/>
      <c r="R22" s="175"/>
      <c r="S22" s="176">
        <f>K22+1</f>
        <v>45704</v>
      </c>
      <c r="T22" s="177"/>
      <c r="U22" s="178"/>
      <c r="V22" s="178"/>
      <c r="W22" s="178"/>
      <c r="X22" s="178"/>
      <c r="Y22" s="178"/>
      <c r="Z22" s="349"/>
    </row>
    <row r="23" spans="1:27" s="1" customFormat="1" x14ac:dyDescent="0.25">
      <c r="A23" s="337" t="s">
        <v>1902</v>
      </c>
      <c r="B23" s="167"/>
      <c r="C23" s="169"/>
      <c r="D23" s="170"/>
      <c r="E23" s="452"/>
      <c r="F23" s="453"/>
      <c r="G23" s="196" t="s">
        <v>119</v>
      </c>
      <c r="H23" s="197"/>
      <c r="I23" s="572" t="s">
        <v>1769</v>
      </c>
      <c r="J23" s="577"/>
      <c r="K23" s="572" t="s">
        <v>1769</v>
      </c>
      <c r="L23" s="573"/>
      <c r="M23" s="573"/>
      <c r="N23" s="573"/>
      <c r="O23" s="573"/>
      <c r="P23" s="573"/>
      <c r="Q23" s="573"/>
      <c r="R23" s="577"/>
      <c r="S23" s="572" t="s">
        <v>1769</v>
      </c>
      <c r="T23" s="573"/>
      <c r="U23" s="573"/>
      <c r="V23" s="573"/>
      <c r="W23" s="573"/>
      <c r="X23" s="573"/>
      <c r="Y23" s="573"/>
      <c r="Z23" s="574"/>
    </row>
    <row r="24" spans="1:27" s="1" customFormat="1" x14ac:dyDescent="0.25">
      <c r="A24" s="337"/>
      <c r="B24" s="167"/>
      <c r="C24" s="169"/>
      <c r="D24" s="170"/>
      <c r="E24" s="169"/>
      <c r="F24" s="170"/>
      <c r="G24" s="169" t="s">
        <v>1932</v>
      </c>
      <c r="H24" s="170"/>
      <c r="I24" s="204" t="s">
        <v>1766</v>
      </c>
      <c r="J24" s="205"/>
      <c r="K24" s="204" t="s">
        <v>1766</v>
      </c>
      <c r="L24" s="325"/>
      <c r="M24" s="325"/>
      <c r="N24" s="325"/>
      <c r="O24" s="325"/>
      <c r="P24" s="325"/>
      <c r="Q24" s="325"/>
      <c r="R24" s="205"/>
      <c r="S24" s="248" t="s">
        <v>1766</v>
      </c>
      <c r="T24" s="249"/>
      <c r="U24" s="249"/>
      <c r="V24" s="249"/>
      <c r="W24" s="249"/>
      <c r="X24" s="249"/>
      <c r="Y24" s="249"/>
      <c r="Z24" s="378"/>
    </row>
    <row r="25" spans="1:27" s="1" customFormat="1" x14ac:dyDescent="0.25">
      <c r="A25" s="337"/>
      <c r="B25" s="167"/>
      <c r="C25" s="169"/>
      <c r="D25" s="170"/>
      <c r="E25" s="169"/>
      <c r="F25" s="170"/>
      <c r="G25" s="196" t="s">
        <v>1935</v>
      </c>
      <c r="H25" s="197"/>
      <c r="I25" s="204" t="s">
        <v>1768</v>
      </c>
      <c r="J25" s="205"/>
      <c r="K25" s="196" t="s">
        <v>1770</v>
      </c>
      <c r="L25" s="200"/>
      <c r="M25" s="200"/>
      <c r="N25" s="200"/>
      <c r="O25" s="200"/>
      <c r="P25" s="200"/>
      <c r="Q25" s="200"/>
      <c r="R25" s="197"/>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45705</v>
      </c>
      <c r="B28" s="29"/>
      <c r="C28" s="48">
        <f>A28+1</f>
        <v>45706</v>
      </c>
      <c r="D28" s="49"/>
      <c r="E28" s="48">
        <f>C28+1</f>
        <v>45707</v>
      </c>
      <c r="F28" s="49"/>
      <c r="G28" s="48">
        <f>E28+1</f>
        <v>45708</v>
      </c>
      <c r="H28" s="49"/>
      <c r="I28" s="48">
        <f>G28+1</f>
        <v>45709</v>
      </c>
      <c r="J28" s="49"/>
      <c r="K28" s="172">
        <f>I28+1</f>
        <v>45710</v>
      </c>
      <c r="L28" s="173"/>
      <c r="M28" s="174"/>
      <c r="N28" s="174"/>
      <c r="O28" s="174"/>
      <c r="P28" s="174"/>
      <c r="Q28" s="174"/>
      <c r="R28" s="175"/>
      <c r="S28" s="176">
        <f>K28+1</f>
        <v>45711</v>
      </c>
      <c r="T28" s="177"/>
      <c r="U28" s="178"/>
      <c r="V28" s="178"/>
      <c r="W28" s="178"/>
      <c r="X28" s="178"/>
      <c r="Y28" s="178"/>
      <c r="Z28" s="349"/>
    </row>
    <row r="29" spans="1:27" s="1" customFormat="1" x14ac:dyDescent="0.25">
      <c r="A29" s="350" t="s">
        <v>1748</v>
      </c>
      <c r="B29" s="199"/>
      <c r="C29" s="169"/>
      <c r="D29" s="170"/>
      <c r="E29" s="169" t="s">
        <v>1772</v>
      </c>
      <c r="F29" s="170"/>
      <c r="G29" s="169" t="s">
        <v>1773</v>
      </c>
      <c r="H29" s="170"/>
      <c r="I29" s="169"/>
      <c r="J29" s="170"/>
      <c r="K29" s="572" t="s">
        <v>1711</v>
      </c>
      <c r="L29" s="573"/>
      <c r="M29" s="573"/>
      <c r="N29" s="573"/>
      <c r="O29" s="573"/>
      <c r="P29" s="573"/>
      <c r="Q29" s="573"/>
      <c r="R29" s="577"/>
      <c r="S29" s="572" t="s">
        <v>1711</v>
      </c>
      <c r="T29" s="573"/>
      <c r="U29" s="573"/>
      <c r="V29" s="573"/>
      <c r="W29" s="573"/>
      <c r="X29" s="573"/>
      <c r="Y29" s="573"/>
      <c r="Z29" s="577"/>
    </row>
    <row r="30" spans="1:27" s="1" customFormat="1" x14ac:dyDescent="0.25">
      <c r="A30" s="337" t="s">
        <v>1771</v>
      </c>
      <c r="B30" s="167"/>
      <c r="C30" s="169"/>
      <c r="D30" s="170"/>
      <c r="E30" s="169" t="s">
        <v>503</v>
      </c>
      <c r="F30" s="170"/>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t="s">
        <v>1877</v>
      </c>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45712</v>
      </c>
      <c r="B34" s="29"/>
      <c r="C34" s="48">
        <f>A34+1</f>
        <v>45713</v>
      </c>
      <c r="D34" s="49"/>
      <c r="E34" s="48">
        <f>C34+1</f>
        <v>45714</v>
      </c>
      <c r="F34" s="49"/>
      <c r="G34" s="48">
        <f>E34+1</f>
        <v>45715</v>
      </c>
      <c r="H34" s="49"/>
      <c r="I34" s="48">
        <f>G34+1</f>
        <v>45716</v>
      </c>
      <c r="J34" s="49"/>
      <c r="K34" s="172">
        <f>I34+1</f>
        <v>45717</v>
      </c>
      <c r="L34" s="173"/>
      <c r="M34" s="174"/>
      <c r="N34" s="174"/>
      <c r="O34" s="174"/>
      <c r="P34" s="174"/>
      <c r="Q34" s="174"/>
      <c r="R34" s="175"/>
      <c r="S34" s="176">
        <f>K34+1</f>
        <v>45718</v>
      </c>
      <c r="T34" s="177"/>
      <c r="U34" s="178"/>
      <c r="V34" s="178"/>
      <c r="W34" s="178"/>
      <c r="X34" s="178"/>
      <c r="Y34" s="178"/>
      <c r="Z34" s="349"/>
    </row>
    <row r="35" spans="1:27" s="1" customFormat="1" x14ac:dyDescent="0.25">
      <c r="A35" s="508" t="s">
        <v>1002</v>
      </c>
      <c r="B35" s="506"/>
      <c r="C35" s="502" t="s">
        <v>1002</v>
      </c>
      <c r="D35" s="503"/>
      <c r="E35" s="502" t="s">
        <v>1002</v>
      </c>
      <c r="F35" s="503"/>
      <c r="G35" s="502" t="s">
        <v>1002</v>
      </c>
      <c r="H35" s="503"/>
      <c r="I35" s="502" t="s">
        <v>1002</v>
      </c>
      <c r="J35" s="503"/>
      <c r="K35" s="502" t="s">
        <v>1002</v>
      </c>
      <c r="L35" s="504"/>
      <c r="M35" s="504"/>
      <c r="N35" s="504"/>
      <c r="O35" s="504"/>
      <c r="P35" s="504"/>
      <c r="Q35" s="504"/>
      <c r="R35" s="503"/>
      <c r="S35" s="505" t="s">
        <v>1002</v>
      </c>
      <c r="T35" s="506"/>
      <c r="U35" s="506"/>
      <c r="V35" s="506"/>
      <c r="W35" s="506"/>
      <c r="X35" s="506"/>
      <c r="Y35" s="506"/>
      <c r="Z35" s="507"/>
    </row>
    <row r="36" spans="1:27" s="1" customFormat="1" x14ac:dyDescent="0.25">
      <c r="A36" s="337"/>
      <c r="B36" s="167"/>
      <c r="C36" s="169"/>
      <c r="D36" s="170"/>
      <c r="E36" s="196" t="s">
        <v>1419</v>
      </c>
      <c r="F36" s="197"/>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45719</v>
      </c>
      <c r="B40" s="29"/>
      <c r="C40" s="48">
        <f>A40+1</f>
        <v>45720</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91" priority="3">
      <formula>MONTH(A10)&lt;&gt;MONTH($A$1)</formula>
    </cfRule>
    <cfRule type="expression" dxfId="90" priority="4">
      <formula>OR(WEEKDAY(A10,1)=1,WEEKDAY(A10,1)=7)</formula>
    </cfRule>
  </conditionalFormatting>
  <conditionalFormatting sqref="I10 I16 I22 I28 I34">
    <cfRule type="expression" dxfId="89" priority="1">
      <formula>MONTH(I10)&lt;&gt;MONTH($A$1)</formula>
    </cfRule>
    <cfRule type="expression" dxfId="88" priority="2">
      <formula>OR(WEEKDAY(I10,1)=1,WEEKDAY(I10,1)=7)</formula>
    </cfRule>
  </conditionalFormatting>
  <hyperlinks>
    <hyperlink ref="K45" r:id="rId1" xr:uid="{55401589-64E8-4045-A41B-D3FD481D3526}"/>
    <hyperlink ref="K44:Z44" r:id="rId2" display="Calendar Templates by Vertex42" xr:uid="{99C90BB3-E36E-408A-A183-5C1FDCB5AB3F}"/>
    <hyperlink ref="K45:Z45" r:id="rId3" display="https://www.vertex42.com/calendars/" xr:uid="{EEBEAB4F-7CA8-42F3-8996-C0EB87AD6C5D}"/>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3040-64E5-425C-A498-094D51A7C4E6}">
  <sheetPr>
    <pageSetUpPr fitToPage="1"/>
  </sheetPr>
  <dimension ref="A1:AA45"/>
  <sheetViews>
    <sheetView topLeftCell="A13" zoomScaleNormal="100" workbookViewId="0">
      <selection activeCell="I32" sqref="I32:J32"/>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45717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45712</v>
      </c>
      <c r="B9" s="164"/>
      <c r="C9" s="164">
        <f>C10</f>
        <v>45713</v>
      </c>
      <c r="D9" s="164"/>
      <c r="E9" s="164">
        <f>E10</f>
        <v>45714</v>
      </c>
      <c r="F9" s="164"/>
      <c r="G9" s="164">
        <f>G10</f>
        <v>45715</v>
      </c>
      <c r="H9" s="164"/>
      <c r="I9" s="164">
        <f>I10</f>
        <v>45716</v>
      </c>
      <c r="J9" s="164"/>
      <c r="K9" s="164">
        <f>K10</f>
        <v>45717</v>
      </c>
      <c r="L9" s="164"/>
      <c r="M9" s="164"/>
      <c r="N9" s="164"/>
      <c r="O9" s="164"/>
      <c r="P9" s="164"/>
      <c r="Q9" s="164"/>
      <c r="R9" s="164"/>
      <c r="S9" s="164">
        <f>S10</f>
        <v>45718</v>
      </c>
      <c r="T9" s="164"/>
      <c r="U9" s="164"/>
      <c r="V9" s="164"/>
      <c r="W9" s="164"/>
      <c r="X9" s="164"/>
      <c r="Y9" s="164"/>
      <c r="Z9" s="165"/>
    </row>
    <row r="10" spans="1:27" s="1" customFormat="1" ht="18.5" x14ac:dyDescent="0.25">
      <c r="A10" s="95">
        <f>$A$1-(WEEKDAY($A$1,1)-(start_day-1))-IF((WEEKDAY($A$1,1)-(start_day-1))&lt;=0,7,0)+1</f>
        <v>45712</v>
      </c>
      <c r="B10" s="29"/>
      <c r="C10" s="48">
        <f>A10+1</f>
        <v>45713</v>
      </c>
      <c r="D10" s="49"/>
      <c r="E10" s="48">
        <f>C10+1</f>
        <v>45714</v>
      </c>
      <c r="F10" s="49"/>
      <c r="G10" s="48">
        <f>E10+1</f>
        <v>45715</v>
      </c>
      <c r="H10" s="49"/>
      <c r="I10" s="48">
        <f>G10+1</f>
        <v>45716</v>
      </c>
      <c r="J10" s="49"/>
      <c r="K10" s="172">
        <f>I10+1</f>
        <v>45717</v>
      </c>
      <c r="L10" s="173"/>
      <c r="M10" s="174"/>
      <c r="N10" s="174"/>
      <c r="O10" s="174"/>
      <c r="P10" s="174"/>
      <c r="Q10" s="174"/>
      <c r="R10" s="175"/>
      <c r="S10" s="176">
        <f>K10+1</f>
        <v>45718</v>
      </c>
      <c r="T10" s="177"/>
      <c r="U10" s="178"/>
      <c r="V10" s="178"/>
      <c r="W10" s="178"/>
      <c r="X10" s="178"/>
      <c r="Y10" s="178"/>
      <c r="Z10" s="349"/>
    </row>
    <row r="11" spans="1:27" s="1" customFormat="1" x14ac:dyDescent="0.25">
      <c r="A11" s="337"/>
      <c r="B11" s="167"/>
      <c r="C11" s="169"/>
      <c r="D11" s="170"/>
      <c r="E11" s="169"/>
      <c r="F11" s="170"/>
      <c r="G11" s="169"/>
      <c r="H11" s="170"/>
      <c r="I11" s="204"/>
      <c r="J11" s="205"/>
      <c r="K11" s="196"/>
      <c r="L11" s="200"/>
      <c r="M11" s="200"/>
      <c r="N11" s="200"/>
      <c r="O11" s="200"/>
      <c r="P11" s="200"/>
      <c r="Q11" s="200"/>
      <c r="R11" s="197"/>
      <c r="S11" s="248"/>
      <c r="T11" s="249"/>
      <c r="U11" s="249"/>
      <c r="V11" s="249"/>
      <c r="W11" s="249"/>
      <c r="X11" s="249"/>
      <c r="Y11" s="249"/>
      <c r="Z11" s="378"/>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45719</v>
      </c>
      <c r="B16" s="29"/>
      <c r="C16" s="48">
        <f>A16+1</f>
        <v>45720</v>
      </c>
      <c r="D16" s="49"/>
      <c r="E16" s="48">
        <f>C16+1</f>
        <v>45721</v>
      </c>
      <c r="F16" s="49"/>
      <c r="G16" s="48">
        <f>E16+1</f>
        <v>45722</v>
      </c>
      <c r="H16" s="49"/>
      <c r="I16" s="48">
        <f>G16+1</f>
        <v>45723</v>
      </c>
      <c r="J16" s="49"/>
      <c r="K16" s="172">
        <f>I16+1</f>
        <v>45724</v>
      </c>
      <c r="L16" s="173"/>
      <c r="M16" s="174"/>
      <c r="N16" s="174"/>
      <c r="O16" s="174"/>
      <c r="P16" s="174"/>
      <c r="Q16" s="174"/>
      <c r="R16" s="175"/>
      <c r="S16" s="176">
        <f>K16+1</f>
        <v>45725</v>
      </c>
      <c r="T16" s="177"/>
      <c r="U16" s="178"/>
      <c r="V16" s="178"/>
      <c r="W16" s="178"/>
      <c r="X16" s="178"/>
      <c r="Y16" s="178"/>
      <c r="Z16" s="349"/>
    </row>
    <row r="17" spans="1:27" s="1" customFormat="1" x14ac:dyDescent="0.25">
      <c r="A17" s="420" t="s">
        <v>1939</v>
      </c>
      <c r="B17" s="372"/>
      <c r="C17" s="169"/>
      <c r="D17" s="170"/>
      <c r="E17" s="371" t="s">
        <v>1924</v>
      </c>
      <c r="F17" s="373"/>
      <c r="G17" s="572" t="s">
        <v>1712</v>
      </c>
      <c r="H17" s="577"/>
      <c r="I17" s="572" t="s">
        <v>1712</v>
      </c>
      <c r="J17" s="577"/>
      <c r="K17" s="572" t="s">
        <v>1712</v>
      </c>
      <c r="L17" s="573"/>
      <c r="M17" s="573"/>
      <c r="N17" s="573"/>
      <c r="O17" s="573"/>
      <c r="P17" s="573"/>
      <c r="Q17" s="573"/>
      <c r="R17" s="577"/>
      <c r="S17" s="572" t="s">
        <v>1712</v>
      </c>
      <c r="T17" s="573"/>
      <c r="U17" s="573"/>
      <c r="V17" s="573"/>
      <c r="W17" s="573"/>
      <c r="X17" s="573"/>
      <c r="Y17" s="573"/>
      <c r="Z17" s="574"/>
    </row>
    <row r="18" spans="1:27" s="1" customFormat="1" x14ac:dyDescent="0.25">
      <c r="A18" s="337"/>
      <c r="B18" s="167"/>
      <c r="C18" s="169"/>
      <c r="D18" s="170"/>
      <c r="E18" s="169"/>
      <c r="F18" s="170"/>
      <c r="G18" s="196" t="s">
        <v>1122</v>
      </c>
      <c r="H18" s="197"/>
      <c r="I18" s="572" t="s">
        <v>1713</v>
      </c>
      <c r="J18" s="577"/>
      <c r="K18" s="572" t="s">
        <v>1713</v>
      </c>
      <c r="L18" s="573"/>
      <c r="M18" s="573"/>
      <c r="N18" s="573"/>
      <c r="O18" s="573"/>
      <c r="P18" s="573"/>
      <c r="Q18" s="573"/>
      <c r="R18" s="577"/>
      <c r="S18" s="572" t="s">
        <v>1713</v>
      </c>
      <c r="T18" s="573"/>
      <c r="U18" s="573"/>
      <c r="V18" s="573"/>
      <c r="W18" s="573"/>
      <c r="X18" s="573"/>
      <c r="Y18" s="573"/>
      <c r="Z18" s="574"/>
    </row>
    <row r="19" spans="1:27" s="1" customFormat="1" x14ac:dyDescent="0.25">
      <c r="A19" s="337"/>
      <c r="B19" s="167"/>
      <c r="C19" s="169"/>
      <c r="D19" s="170"/>
      <c r="E19" s="169"/>
      <c r="F19" s="170"/>
      <c r="G19" s="196" t="s">
        <v>1936</v>
      </c>
      <c r="H19" s="197"/>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45726</v>
      </c>
      <c r="B22" s="29"/>
      <c r="C22" s="48">
        <f>A22+1</f>
        <v>45727</v>
      </c>
      <c r="D22" s="49"/>
      <c r="E22" s="48">
        <f>C22+1</f>
        <v>45728</v>
      </c>
      <c r="F22" s="49"/>
      <c r="G22" s="48">
        <f>E22+1</f>
        <v>45729</v>
      </c>
      <c r="H22" s="49"/>
      <c r="I22" s="48">
        <f>G22+1</f>
        <v>45730</v>
      </c>
      <c r="J22" s="49"/>
      <c r="K22" s="172">
        <f>I22+1</f>
        <v>45731</v>
      </c>
      <c r="L22" s="173"/>
      <c r="M22" s="174"/>
      <c r="N22" s="174"/>
      <c r="O22" s="174"/>
      <c r="P22" s="174"/>
      <c r="Q22" s="174"/>
      <c r="R22" s="175"/>
      <c r="S22" s="176">
        <f>K22+1</f>
        <v>45732</v>
      </c>
      <c r="T22" s="177"/>
      <c r="U22" s="178"/>
      <c r="V22" s="178"/>
      <c r="W22" s="178"/>
      <c r="X22" s="178"/>
      <c r="Y22" s="178"/>
      <c r="Z22" s="349"/>
    </row>
    <row r="23" spans="1:27" s="1" customFormat="1" x14ac:dyDescent="0.25">
      <c r="A23" s="572" t="s">
        <v>1713</v>
      </c>
      <c r="B23" s="577"/>
      <c r="C23" s="572" t="s">
        <v>1713</v>
      </c>
      <c r="D23" s="577"/>
      <c r="E23" s="572" t="s">
        <v>1713</v>
      </c>
      <c r="F23" s="577"/>
      <c r="G23" s="572" t="s">
        <v>1713</v>
      </c>
      <c r="H23" s="577"/>
      <c r="I23" s="572" t="s">
        <v>1713</v>
      </c>
      <c r="J23" s="577"/>
      <c r="K23" s="572" t="s">
        <v>1713</v>
      </c>
      <c r="L23" s="573"/>
      <c r="M23" s="573"/>
      <c r="N23" s="573"/>
      <c r="O23" s="573"/>
      <c r="P23" s="573"/>
      <c r="Q23" s="573"/>
      <c r="R23" s="577"/>
      <c r="S23" s="572" t="s">
        <v>1713</v>
      </c>
      <c r="T23" s="573"/>
      <c r="U23" s="573"/>
      <c r="V23" s="573"/>
      <c r="W23" s="573"/>
      <c r="X23" s="573"/>
      <c r="Y23" s="573"/>
      <c r="Z23" s="574"/>
    </row>
    <row r="24" spans="1:27" s="1" customFormat="1" x14ac:dyDescent="0.25">
      <c r="A24" s="350" t="s">
        <v>1746</v>
      </c>
      <c r="B24" s="199"/>
      <c r="C24" s="169"/>
      <c r="D24" s="170"/>
      <c r="E24" s="169" t="s">
        <v>1774</v>
      </c>
      <c r="F24" s="170"/>
      <c r="G24" s="169" t="s">
        <v>1775</v>
      </c>
      <c r="H24" s="170"/>
      <c r="I24" s="371" t="s">
        <v>1942</v>
      </c>
      <c r="J24" s="373"/>
      <c r="K24" s="572" t="s">
        <v>1714</v>
      </c>
      <c r="L24" s="573"/>
      <c r="M24" s="573"/>
      <c r="N24" s="573"/>
      <c r="O24" s="573"/>
      <c r="P24" s="573"/>
      <c r="Q24" s="573"/>
      <c r="R24" s="577"/>
      <c r="S24" s="572" t="s">
        <v>1714</v>
      </c>
      <c r="T24" s="573"/>
      <c r="U24" s="573"/>
      <c r="V24" s="573"/>
      <c r="W24" s="573"/>
      <c r="X24" s="573"/>
      <c r="Y24" s="573"/>
      <c r="Z24" s="577"/>
    </row>
    <row r="25" spans="1:27" s="1" customFormat="1" x14ac:dyDescent="0.25">
      <c r="A25" s="337" t="s">
        <v>1860</v>
      </c>
      <c r="B25" s="167"/>
      <c r="C25" s="169"/>
      <c r="D25" s="170"/>
      <c r="E25" s="371" t="s">
        <v>649</v>
      </c>
      <c r="F25" s="373"/>
      <c r="G25" s="169" t="s">
        <v>1931</v>
      </c>
      <c r="H25" s="170"/>
      <c r="I25" s="169"/>
      <c r="J25" s="170"/>
      <c r="K25" s="371" t="s">
        <v>1930</v>
      </c>
      <c r="L25" s="372"/>
      <c r="M25" s="372"/>
      <c r="N25" s="372"/>
      <c r="O25" s="372"/>
      <c r="P25" s="372"/>
      <c r="Q25" s="372"/>
      <c r="R25" s="373"/>
      <c r="S25" s="166" t="s">
        <v>1903</v>
      </c>
      <c r="T25" s="167"/>
      <c r="U25" s="167"/>
      <c r="V25" s="167"/>
      <c r="W25" s="167"/>
      <c r="X25" s="167"/>
      <c r="Y25" s="167"/>
      <c r="Z25" s="348"/>
    </row>
    <row r="26" spans="1:27" s="1" customFormat="1" x14ac:dyDescent="0.25">
      <c r="A26" s="337"/>
      <c r="B26" s="167"/>
      <c r="C26" s="169"/>
      <c r="D26" s="170"/>
      <c r="E26" s="169"/>
      <c r="F26" s="170"/>
      <c r="G26" s="169" t="s">
        <v>1776</v>
      </c>
      <c r="H26" s="170"/>
      <c r="I26" s="169"/>
      <c r="J26" s="170"/>
      <c r="K26" s="169"/>
      <c r="L26" s="171"/>
      <c r="M26" s="171"/>
      <c r="N26" s="171"/>
      <c r="O26" s="171"/>
      <c r="P26" s="171"/>
      <c r="Q26" s="171"/>
      <c r="R26" s="170"/>
      <c r="S26" s="193" t="s">
        <v>1919</v>
      </c>
      <c r="T26" s="194"/>
      <c r="U26" s="194"/>
      <c r="V26" s="194"/>
      <c r="W26" s="194"/>
      <c r="X26" s="194"/>
      <c r="Y26" s="194"/>
      <c r="Z26" s="389"/>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298"/>
      <c r="T27" s="299"/>
      <c r="U27" s="299"/>
      <c r="V27" s="299"/>
      <c r="W27" s="299"/>
      <c r="X27" s="299"/>
      <c r="Y27" s="299"/>
      <c r="Z27" s="578"/>
      <c r="AA27" s="1"/>
    </row>
    <row r="28" spans="1:27" s="1" customFormat="1" ht="18.5" x14ac:dyDescent="0.25">
      <c r="A28" s="95">
        <f>S22+1</f>
        <v>45733</v>
      </c>
      <c r="B28" s="29"/>
      <c r="C28" s="48">
        <f>A28+1</f>
        <v>45734</v>
      </c>
      <c r="D28" s="49"/>
      <c r="E28" s="48">
        <f>C28+1</f>
        <v>45735</v>
      </c>
      <c r="F28" s="49"/>
      <c r="G28" s="48">
        <f>E28+1</f>
        <v>45736</v>
      </c>
      <c r="H28" s="49"/>
      <c r="I28" s="48">
        <f>G28+1</f>
        <v>45737</v>
      </c>
      <c r="J28" s="49"/>
      <c r="K28" s="172">
        <f>I28+1</f>
        <v>45738</v>
      </c>
      <c r="L28" s="173"/>
      <c r="M28" s="174"/>
      <c r="N28" s="174"/>
      <c r="O28" s="174"/>
      <c r="P28" s="174"/>
      <c r="Q28" s="174"/>
      <c r="R28" s="175"/>
      <c r="S28" s="176">
        <f>K28+1</f>
        <v>45739</v>
      </c>
      <c r="T28" s="177"/>
      <c r="U28" s="178"/>
      <c r="V28" s="178"/>
      <c r="W28" s="178"/>
      <c r="X28" s="178"/>
      <c r="Y28" s="178"/>
      <c r="Z28" s="349"/>
    </row>
    <row r="29" spans="1:27" s="1" customFormat="1" x14ac:dyDescent="0.25">
      <c r="A29" s="450"/>
      <c r="B29" s="451"/>
      <c r="C29" s="169"/>
      <c r="D29" s="170"/>
      <c r="E29" s="196" t="s">
        <v>1747</v>
      </c>
      <c r="F29" s="197"/>
      <c r="G29" s="196" t="s">
        <v>1937</v>
      </c>
      <c r="H29" s="197"/>
      <c r="I29" s="572" t="s">
        <v>1715</v>
      </c>
      <c r="J29" s="577"/>
      <c r="K29" s="572" t="s">
        <v>1715</v>
      </c>
      <c r="L29" s="573"/>
      <c r="M29" s="573"/>
      <c r="N29" s="573"/>
      <c r="O29" s="573"/>
      <c r="P29" s="573"/>
      <c r="Q29" s="573"/>
      <c r="R29" s="577"/>
      <c r="S29" s="572" t="s">
        <v>1715</v>
      </c>
      <c r="T29" s="573"/>
      <c r="U29" s="573"/>
      <c r="V29" s="573"/>
      <c r="W29" s="573"/>
      <c r="X29" s="573"/>
      <c r="Y29" s="573"/>
      <c r="Z29" s="574"/>
    </row>
    <row r="30" spans="1:27" s="1" customFormat="1" x14ac:dyDescent="0.25">
      <c r="A30" s="337"/>
      <c r="B30" s="167"/>
      <c r="C30" s="169"/>
      <c r="D30" s="170"/>
      <c r="E30" s="371" t="s">
        <v>1933</v>
      </c>
      <c r="F30" s="373"/>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45740</v>
      </c>
      <c r="B34" s="29"/>
      <c r="C34" s="48">
        <f>A34+1</f>
        <v>45741</v>
      </c>
      <c r="D34" s="49"/>
      <c r="E34" s="48">
        <f>C34+1</f>
        <v>45742</v>
      </c>
      <c r="F34" s="49"/>
      <c r="G34" s="48">
        <f>E34+1</f>
        <v>45743</v>
      </c>
      <c r="H34" s="49"/>
      <c r="I34" s="48">
        <f>G34+1</f>
        <v>45744</v>
      </c>
      <c r="J34" s="49"/>
      <c r="K34" s="172">
        <f>I34+1</f>
        <v>45745</v>
      </c>
      <c r="L34" s="173"/>
      <c r="M34" s="174"/>
      <c r="N34" s="174"/>
      <c r="O34" s="174"/>
      <c r="P34" s="174"/>
      <c r="Q34" s="174"/>
      <c r="R34" s="175"/>
      <c r="S34" s="176">
        <f>K34+1</f>
        <v>45746</v>
      </c>
      <c r="T34" s="177"/>
      <c r="U34" s="178"/>
      <c r="V34" s="178"/>
      <c r="W34" s="178"/>
      <c r="X34" s="178"/>
      <c r="Y34" s="178"/>
      <c r="Z34" s="349"/>
    </row>
    <row r="35" spans="1:27" s="1" customFormat="1" x14ac:dyDescent="0.25">
      <c r="A35" s="508"/>
      <c r="B35" s="506"/>
      <c r="C35" s="169" t="s">
        <v>63</v>
      </c>
      <c r="D35" s="170"/>
      <c r="E35" s="196"/>
      <c r="F35" s="197"/>
      <c r="G35" s="196" t="s">
        <v>1126</v>
      </c>
      <c r="H35" s="197"/>
      <c r="I35" s="169" t="s">
        <v>63</v>
      </c>
      <c r="J35" s="170"/>
      <c r="K35" s="186" t="s">
        <v>1851</v>
      </c>
      <c r="L35" s="187"/>
      <c r="M35" s="187"/>
      <c r="N35" s="187"/>
      <c r="O35" s="187"/>
      <c r="P35" s="187"/>
      <c r="Q35" s="187"/>
      <c r="R35" s="188"/>
      <c r="S35" s="371" t="s">
        <v>1893</v>
      </c>
      <c r="T35" s="372"/>
      <c r="U35" s="372"/>
      <c r="V35" s="372"/>
      <c r="W35" s="372"/>
      <c r="X35" s="372"/>
      <c r="Y35" s="372"/>
      <c r="Z35" s="449"/>
    </row>
    <row r="36" spans="1:27" s="1" customFormat="1" x14ac:dyDescent="0.25">
      <c r="A36" s="337"/>
      <c r="B36" s="167"/>
      <c r="C36" s="186" t="s">
        <v>1920</v>
      </c>
      <c r="D36" s="188"/>
      <c r="E36" s="169"/>
      <c r="F36" s="170"/>
      <c r="G36" s="169"/>
      <c r="H36" s="170"/>
      <c r="I36" s="169"/>
      <c r="J36" s="170"/>
      <c r="K36" s="196" t="s">
        <v>1886</v>
      </c>
      <c r="L36" s="200"/>
      <c r="M36" s="200"/>
      <c r="N36" s="200"/>
      <c r="O36" s="200"/>
      <c r="P36" s="200"/>
      <c r="Q36" s="200"/>
      <c r="R36" s="197"/>
      <c r="S36" s="193"/>
      <c r="T36" s="194"/>
      <c r="U36" s="194"/>
      <c r="V36" s="194"/>
      <c r="W36" s="194"/>
      <c r="X36" s="194"/>
      <c r="Y36" s="194"/>
      <c r="Z36" s="389"/>
    </row>
    <row r="37" spans="1:27" s="1" customFormat="1" x14ac:dyDescent="0.25">
      <c r="A37" s="337"/>
      <c r="B37" s="167"/>
      <c r="C37" s="186" t="s">
        <v>1929</v>
      </c>
      <c r="D37" s="188"/>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45747</v>
      </c>
      <c r="B40" s="29"/>
      <c r="C40" s="48">
        <f>A40+1</f>
        <v>45748</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450" t="s">
        <v>1745</v>
      </c>
      <c r="B41" s="451"/>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87" priority="3">
      <formula>MONTH(A10)&lt;&gt;MONTH($A$1)</formula>
    </cfRule>
    <cfRule type="expression" dxfId="86" priority="4">
      <formula>OR(WEEKDAY(A10,1)=1,WEEKDAY(A10,1)=7)</formula>
    </cfRule>
  </conditionalFormatting>
  <conditionalFormatting sqref="I10 I16 I22 I28 I34">
    <cfRule type="expression" dxfId="85" priority="1">
      <formula>MONTH(I10)&lt;&gt;MONTH($A$1)</formula>
    </cfRule>
    <cfRule type="expression" dxfId="84" priority="2">
      <formula>OR(WEEKDAY(I10,1)=1,WEEKDAY(I10,1)=7)</formula>
    </cfRule>
  </conditionalFormatting>
  <hyperlinks>
    <hyperlink ref="K45" r:id="rId1" xr:uid="{3B24A894-90AC-40D6-A74E-32991C8FAE5E}"/>
    <hyperlink ref="K44:Z44" r:id="rId2" display="Calendar Templates by Vertex42" xr:uid="{958482CD-F153-47EE-B320-B497A236886E}"/>
    <hyperlink ref="K45:Z45" r:id="rId3" display="https://www.vertex42.com/calendars/" xr:uid="{668ECFE4-9FD0-42CD-9798-EE626F7099B2}"/>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613C9-7B74-4055-9685-F34EB5423184}">
  <sheetPr>
    <pageSetUpPr fitToPage="1"/>
  </sheetPr>
  <dimension ref="A1:AA45"/>
  <sheetViews>
    <sheetView zoomScaleNormal="100" workbookViewId="0">
      <selection activeCell="S14" sqref="S14:Z14"/>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45748</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45747</v>
      </c>
      <c r="B9" s="164"/>
      <c r="C9" s="164">
        <f>C10</f>
        <v>45748</v>
      </c>
      <c r="D9" s="164"/>
      <c r="E9" s="164">
        <f>E10</f>
        <v>45749</v>
      </c>
      <c r="F9" s="164"/>
      <c r="G9" s="164">
        <f>G10</f>
        <v>45750</v>
      </c>
      <c r="H9" s="164"/>
      <c r="I9" s="164">
        <f>I10</f>
        <v>45751</v>
      </c>
      <c r="J9" s="164"/>
      <c r="K9" s="164">
        <f>K10</f>
        <v>45752</v>
      </c>
      <c r="L9" s="164"/>
      <c r="M9" s="164"/>
      <c r="N9" s="164"/>
      <c r="O9" s="164"/>
      <c r="P9" s="164"/>
      <c r="Q9" s="164"/>
      <c r="R9" s="164"/>
      <c r="S9" s="164">
        <f>S10</f>
        <v>45753</v>
      </c>
      <c r="T9" s="164"/>
      <c r="U9" s="164"/>
      <c r="V9" s="164"/>
      <c r="W9" s="164"/>
      <c r="X9" s="164"/>
      <c r="Y9" s="164"/>
      <c r="Z9" s="165"/>
    </row>
    <row r="10" spans="1:27" s="1" customFormat="1" ht="18.5" x14ac:dyDescent="0.25">
      <c r="A10" s="95">
        <f>$A$1-(WEEKDAY($A$1,1)-(start_day-1))-IF((WEEKDAY($A$1,1)-(start_day-1))&lt;=0,7,0)+1</f>
        <v>45747</v>
      </c>
      <c r="B10" s="29"/>
      <c r="C10" s="48">
        <f>A10+1</f>
        <v>45748</v>
      </c>
      <c r="D10" s="49"/>
      <c r="E10" s="48">
        <f>C10+1</f>
        <v>45749</v>
      </c>
      <c r="F10" s="49"/>
      <c r="G10" s="48">
        <f>E10+1</f>
        <v>45750</v>
      </c>
      <c r="H10" s="49"/>
      <c r="I10" s="48">
        <f>G10+1</f>
        <v>45751</v>
      </c>
      <c r="J10" s="49"/>
      <c r="K10" s="172">
        <f>I10+1</f>
        <v>45752</v>
      </c>
      <c r="L10" s="173"/>
      <c r="M10" s="174"/>
      <c r="N10" s="174"/>
      <c r="O10" s="174"/>
      <c r="P10" s="174"/>
      <c r="Q10" s="174"/>
      <c r="R10" s="175"/>
      <c r="S10" s="176">
        <f>K10+1</f>
        <v>45753</v>
      </c>
      <c r="T10" s="177"/>
      <c r="U10" s="178"/>
      <c r="V10" s="178"/>
      <c r="W10" s="178"/>
      <c r="X10" s="178"/>
      <c r="Y10" s="178"/>
      <c r="Z10" s="349"/>
    </row>
    <row r="11" spans="1:27" s="1" customFormat="1" x14ac:dyDescent="0.25">
      <c r="A11" s="350" t="s">
        <v>1745</v>
      </c>
      <c r="B11" s="199"/>
      <c r="C11" s="169"/>
      <c r="D11" s="170"/>
      <c r="E11" s="169" t="s">
        <v>706</v>
      </c>
      <c r="F11" s="170"/>
      <c r="G11" s="196" t="s">
        <v>1777</v>
      </c>
      <c r="H11" s="197"/>
      <c r="I11" s="204"/>
      <c r="J11" s="205"/>
      <c r="K11" s="572" t="s">
        <v>1716</v>
      </c>
      <c r="L11" s="573"/>
      <c r="M11" s="573"/>
      <c r="N11" s="573"/>
      <c r="O11" s="573"/>
      <c r="P11" s="573"/>
      <c r="Q11" s="573"/>
      <c r="R11" s="577"/>
      <c r="S11" s="572" t="s">
        <v>1716</v>
      </c>
      <c r="T11" s="573"/>
      <c r="U11" s="573"/>
      <c r="V11" s="573"/>
      <c r="W11" s="573"/>
      <c r="X11" s="573"/>
      <c r="Y11" s="573"/>
      <c r="Z11" s="577"/>
    </row>
    <row r="12" spans="1:27" s="1" customFormat="1" x14ac:dyDescent="0.25">
      <c r="A12" s="420" t="s">
        <v>1599</v>
      </c>
      <c r="B12" s="372"/>
      <c r="C12" s="169"/>
      <c r="D12" s="170"/>
      <c r="E12" s="169"/>
      <c r="F12" s="170"/>
      <c r="G12" s="169"/>
      <c r="H12" s="170"/>
      <c r="I12" s="169"/>
      <c r="J12" s="170"/>
      <c r="K12" s="196" t="s">
        <v>1778</v>
      </c>
      <c r="L12" s="200"/>
      <c r="M12" s="200"/>
      <c r="N12" s="200"/>
      <c r="O12" s="200"/>
      <c r="P12" s="200"/>
      <c r="Q12" s="200"/>
      <c r="R12" s="197"/>
      <c r="S12" s="248" t="s">
        <v>1779</v>
      </c>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t="s">
        <v>1948</v>
      </c>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98" t="s">
        <v>1951</v>
      </c>
      <c r="T14" s="199"/>
      <c r="U14" s="199"/>
      <c r="V14" s="199"/>
      <c r="W14" s="199"/>
      <c r="X14" s="199"/>
      <c r="Y14" s="199"/>
      <c r="Z14" s="383"/>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45754</v>
      </c>
      <c r="B16" s="29"/>
      <c r="C16" s="48">
        <f>A16+1</f>
        <v>45755</v>
      </c>
      <c r="D16" s="49"/>
      <c r="E16" s="48">
        <f>C16+1</f>
        <v>45756</v>
      </c>
      <c r="F16" s="49"/>
      <c r="G16" s="48">
        <f>E16+1</f>
        <v>45757</v>
      </c>
      <c r="H16" s="49"/>
      <c r="I16" s="48">
        <f>G16+1</f>
        <v>45758</v>
      </c>
      <c r="J16" s="49"/>
      <c r="K16" s="172">
        <f>I16+1</f>
        <v>45759</v>
      </c>
      <c r="L16" s="173"/>
      <c r="M16" s="174"/>
      <c r="N16" s="174"/>
      <c r="O16" s="174"/>
      <c r="P16" s="174"/>
      <c r="Q16" s="174"/>
      <c r="R16" s="175"/>
      <c r="S16" s="176">
        <f>K16+1</f>
        <v>45760</v>
      </c>
      <c r="T16" s="177"/>
      <c r="U16" s="178"/>
      <c r="V16" s="178"/>
      <c r="W16" s="178"/>
      <c r="X16" s="178"/>
      <c r="Y16" s="178"/>
      <c r="Z16" s="349"/>
    </row>
    <row r="17" spans="1:27" s="1" customFormat="1" x14ac:dyDescent="0.25">
      <c r="A17" s="350" t="s">
        <v>1780</v>
      </c>
      <c r="B17" s="199"/>
      <c r="C17" s="169"/>
      <c r="D17" s="170"/>
      <c r="E17" s="169"/>
      <c r="F17" s="170"/>
      <c r="G17" s="169"/>
      <c r="H17" s="170"/>
      <c r="I17" s="196" t="s">
        <v>1781</v>
      </c>
      <c r="J17" s="197"/>
      <c r="K17" s="572" t="s">
        <v>1717</v>
      </c>
      <c r="L17" s="573"/>
      <c r="M17" s="573"/>
      <c r="N17" s="573"/>
      <c r="O17" s="573"/>
      <c r="P17" s="573"/>
      <c r="Q17" s="573"/>
      <c r="R17" s="577"/>
      <c r="S17" s="579" t="s">
        <v>926</v>
      </c>
      <c r="T17" s="580"/>
      <c r="U17" s="580"/>
      <c r="V17" s="580"/>
      <c r="W17" s="580"/>
      <c r="X17" s="580"/>
      <c r="Y17" s="580"/>
      <c r="Z17" s="581"/>
    </row>
    <row r="18" spans="1:27" s="1" customFormat="1" x14ac:dyDescent="0.25">
      <c r="A18" s="350" t="s">
        <v>1946</v>
      </c>
      <c r="B18" s="199"/>
      <c r="C18" s="169"/>
      <c r="D18" s="170"/>
      <c r="E18" s="169"/>
      <c r="F18" s="170"/>
      <c r="G18" s="169"/>
      <c r="H18" s="170"/>
      <c r="I18" s="169"/>
      <c r="J18" s="170"/>
      <c r="K18" s="169" t="s">
        <v>95</v>
      </c>
      <c r="L18" s="171"/>
      <c r="M18" s="171"/>
      <c r="N18" s="171"/>
      <c r="O18" s="171"/>
      <c r="P18" s="171"/>
      <c r="Q18" s="171"/>
      <c r="R18" s="170"/>
      <c r="S18" s="572" t="s">
        <v>1717</v>
      </c>
      <c r="T18" s="573"/>
      <c r="U18" s="573"/>
      <c r="V18" s="573"/>
      <c r="W18" s="573"/>
      <c r="X18" s="573"/>
      <c r="Y18" s="573"/>
      <c r="Z18" s="577"/>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98" t="s">
        <v>1934</v>
      </c>
      <c r="T19" s="199"/>
      <c r="U19" s="199"/>
      <c r="V19" s="199"/>
      <c r="W19" s="199"/>
      <c r="X19" s="199"/>
      <c r="Y19" s="199"/>
      <c r="Z19" s="383"/>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45761</v>
      </c>
      <c r="B22" s="29"/>
      <c r="C22" s="48">
        <f>A22+1</f>
        <v>45762</v>
      </c>
      <c r="D22" s="49"/>
      <c r="E22" s="48">
        <f>C22+1</f>
        <v>45763</v>
      </c>
      <c r="F22" s="49"/>
      <c r="G22" s="48">
        <f>E22+1</f>
        <v>45764</v>
      </c>
      <c r="H22" s="49"/>
      <c r="I22" s="48">
        <f>G22+1</f>
        <v>45765</v>
      </c>
      <c r="J22" s="49"/>
      <c r="K22" s="172">
        <f>I22+1</f>
        <v>45766</v>
      </c>
      <c r="L22" s="173"/>
      <c r="M22" s="174"/>
      <c r="N22" s="174"/>
      <c r="O22" s="174"/>
      <c r="P22" s="174"/>
      <c r="Q22" s="174"/>
      <c r="R22" s="175"/>
      <c r="S22" s="176">
        <f>K22+1</f>
        <v>45767</v>
      </c>
      <c r="T22" s="177"/>
      <c r="U22" s="178"/>
      <c r="V22" s="178"/>
      <c r="W22" s="178"/>
      <c r="X22" s="178"/>
      <c r="Y22" s="178"/>
      <c r="Z22" s="349"/>
    </row>
    <row r="23" spans="1:27" s="1" customFormat="1" x14ac:dyDescent="0.25">
      <c r="A23" s="337"/>
      <c r="B23" s="167"/>
      <c r="C23" s="169"/>
      <c r="D23" s="170"/>
      <c r="E23" s="371" t="s">
        <v>1923</v>
      </c>
      <c r="F23" s="373"/>
      <c r="G23" s="582" t="s">
        <v>1678</v>
      </c>
      <c r="H23" s="583"/>
      <c r="I23" s="582" t="s">
        <v>1679</v>
      </c>
      <c r="J23" s="583"/>
      <c r="K23" s="582" t="s">
        <v>1680</v>
      </c>
      <c r="L23" s="584"/>
      <c r="M23" s="584"/>
      <c r="N23" s="584"/>
      <c r="O23" s="584"/>
      <c r="P23" s="584"/>
      <c r="Q23" s="584"/>
      <c r="R23" s="583"/>
      <c r="S23" s="579" t="s">
        <v>1681</v>
      </c>
      <c r="T23" s="580"/>
      <c r="U23" s="580"/>
      <c r="V23" s="580"/>
      <c r="W23" s="580"/>
      <c r="X23" s="580"/>
      <c r="Y23" s="580"/>
      <c r="Z23" s="581"/>
    </row>
    <row r="24" spans="1:27" s="1" customFormat="1" x14ac:dyDescent="0.25">
      <c r="A24" s="337"/>
      <c r="B24" s="167"/>
      <c r="C24" s="169"/>
      <c r="D24" s="170"/>
      <c r="E24" s="169"/>
      <c r="F24" s="170"/>
      <c r="G24" s="169" t="s">
        <v>1607</v>
      </c>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45768</v>
      </c>
      <c r="B28" s="29"/>
      <c r="C28" s="48">
        <f>A28+1</f>
        <v>45769</v>
      </c>
      <c r="D28" s="49"/>
      <c r="E28" s="48">
        <f>C28+1</f>
        <v>45770</v>
      </c>
      <c r="F28" s="49"/>
      <c r="G28" s="48">
        <f>E28+1</f>
        <v>45771</v>
      </c>
      <c r="H28" s="49"/>
      <c r="I28" s="48">
        <f>G28+1</f>
        <v>45772</v>
      </c>
      <c r="J28" s="49"/>
      <c r="K28" s="172">
        <f>I28+1</f>
        <v>45773</v>
      </c>
      <c r="L28" s="173"/>
      <c r="M28" s="174"/>
      <c r="N28" s="174"/>
      <c r="O28" s="174"/>
      <c r="P28" s="174"/>
      <c r="Q28" s="174"/>
      <c r="R28" s="175"/>
      <c r="S28" s="176">
        <f>K28+1</f>
        <v>45774</v>
      </c>
      <c r="T28" s="177"/>
      <c r="U28" s="178"/>
      <c r="V28" s="178"/>
      <c r="W28" s="178"/>
      <c r="X28" s="178"/>
      <c r="Y28" s="178"/>
      <c r="Z28" s="349"/>
    </row>
    <row r="29" spans="1:27" s="1" customFormat="1" x14ac:dyDescent="0.25">
      <c r="A29" s="585" t="s">
        <v>1682</v>
      </c>
      <c r="B29" s="580"/>
      <c r="C29" s="169"/>
      <c r="D29" s="170"/>
      <c r="E29" s="169" t="s">
        <v>1782</v>
      </c>
      <c r="F29" s="170"/>
      <c r="G29" s="169" t="s">
        <v>1842</v>
      </c>
      <c r="H29" s="170"/>
      <c r="I29" s="196" t="s">
        <v>1783</v>
      </c>
      <c r="J29" s="197"/>
      <c r="K29" s="572" t="s">
        <v>1677</v>
      </c>
      <c r="L29" s="573"/>
      <c r="M29" s="573"/>
      <c r="N29" s="573"/>
      <c r="O29" s="573"/>
      <c r="P29" s="573"/>
      <c r="Q29" s="573"/>
      <c r="R29" s="577"/>
      <c r="S29" s="198" t="s">
        <v>336</v>
      </c>
      <c r="T29" s="199"/>
      <c r="U29" s="199"/>
      <c r="V29" s="199"/>
      <c r="W29" s="199"/>
      <c r="X29" s="199"/>
      <c r="Y29" s="199"/>
      <c r="Z29" s="383"/>
    </row>
    <row r="30" spans="1:27" s="1" customFormat="1" x14ac:dyDescent="0.25">
      <c r="A30" s="337"/>
      <c r="B30" s="167"/>
      <c r="C30" s="169"/>
      <c r="D30" s="170"/>
      <c r="E30" s="196" t="s">
        <v>1885</v>
      </c>
      <c r="F30" s="197"/>
      <c r="G30" s="169"/>
      <c r="H30" s="170"/>
      <c r="I30" s="169" t="s">
        <v>1904</v>
      </c>
      <c r="J30" s="170"/>
      <c r="K30" s="196" t="s">
        <v>1757</v>
      </c>
      <c r="L30" s="200"/>
      <c r="M30" s="200"/>
      <c r="N30" s="200"/>
      <c r="O30" s="200"/>
      <c r="P30" s="200"/>
      <c r="Q30" s="200"/>
      <c r="R30" s="197"/>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t="s">
        <v>1874</v>
      </c>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45775</v>
      </c>
      <c r="B34" s="29"/>
      <c r="C34" s="48">
        <f>A34+1</f>
        <v>45776</v>
      </c>
      <c r="D34" s="49"/>
      <c r="E34" s="48">
        <f>C34+1</f>
        <v>45777</v>
      </c>
      <c r="F34" s="49"/>
      <c r="G34" s="48">
        <f>E34+1</f>
        <v>45778</v>
      </c>
      <c r="H34" s="49"/>
      <c r="I34" s="48">
        <f>G34+1</f>
        <v>45779</v>
      </c>
      <c r="J34" s="49"/>
      <c r="K34" s="172">
        <f>I34+1</f>
        <v>45780</v>
      </c>
      <c r="L34" s="173"/>
      <c r="M34" s="174"/>
      <c r="N34" s="174"/>
      <c r="O34" s="174"/>
      <c r="P34" s="174"/>
      <c r="Q34" s="174"/>
      <c r="R34" s="175"/>
      <c r="S34" s="176">
        <f>K34+1</f>
        <v>45781</v>
      </c>
      <c r="T34" s="177"/>
      <c r="U34" s="178"/>
      <c r="V34" s="178"/>
      <c r="W34" s="178"/>
      <c r="X34" s="178"/>
      <c r="Y34" s="178"/>
      <c r="Z34" s="349"/>
    </row>
    <row r="35" spans="1:27" s="1" customFormat="1" x14ac:dyDescent="0.25">
      <c r="A35" s="350" t="s">
        <v>1784</v>
      </c>
      <c r="B35" s="199"/>
      <c r="C35" s="502"/>
      <c r="D35" s="503"/>
      <c r="E35" s="371" t="s">
        <v>1922</v>
      </c>
      <c r="F35" s="373"/>
      <c r="G35" s="582" t="s">
        <v>1683</v>
      </c>
      <c r="H35" s="583"/>
      <c r="I35" s="169"/>
      <c r="J35" s="170"/>
      <c r="K35" s="572" t="s">
        <v>1676</v>
      </c>
      <c r="L35" s="573"/>
      <c r="M35" s="573"/>
      <c r="N35" s="573"/>
      <c r="O35" s="573"/>
      <c r="P35" s="573"/>
      <c r="Q35" s="573"/>
      <c r="R35" s="577"/>
      <c r="S35" s="193"/>
      <c r="T35" s="194"/>
      <c r="U35" s="194"/>
      <c r="V35" s="194"/>
      <c r="W35" s="194"/>
      <c r="X35" s="194"/>
      <c r="Y35" s="194"/>
      <c r="Z35" s="389"/>
    </row>
    <row r="36" spans="1:27" s="1" customFormat="1" x14ac:dyDescent="0.25">
      <c r="A36" s="337"/>
      <c r="B36" s="167"/>
      <c r="C36" s="169"/>
      <c r="D36" s="170"/>
      <c r="E36" s="371" t="s">
        <v>1599</v>
      </c>
      <c r="F36" s="373"/>
      <c r="G36" s="196" t="s">
        <v>341</v>
      </c>
      <c r="H36" s="197"/>
      <c r="I36" s="169"/>
      <c r="J36" s="170"/>
      <c r="K36" s="196" t="s">
        <v>1837</v>
      </c>
      <c r="L36" s="200"/>
      <c r="M36" s="200"/>
      <c r="N36" s="200"/>
      <c r="O36" s="200"/>
      <c r="P36" s="200"/>
      <c r="Q36" s="200"/>
      <c r="R36" s="197"/>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69" t="s">
        <v>522</v>
      </c>
      <c r="L37" s="171"/>
      <c r="M37" s="171"/>
      <c r="N37" s="171"/>
      <c r="O37" s="171"/>
      <c r="P37" s="171"/>
      <c r="Q37" s="171"/>
      <c r="R37" s="170"/>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371" t="s">
        <v>1908</v>
      </c>
      <c r="L38" s="372"/>
      <c r="M38" s="372"/>
      <c r="N38" s="372"/>
      <c r="O38" s="372"/>
      <c r="P38" s="372"/>
      <c r="Q38" s="372"/>
      <c r="R38" s="373"/>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45782</v>
      </c>
      <c r="B40" s="29"/>
      <c r="C40" s="48">
        <f>A40+1</f>
        <v>45783</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1785</v>
      </c>
      <c r="B41" s="199"/>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37" t="s">
        <v>1786</v>
      </c>
      <c r="B42" s="167"/>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G35:H35"/>
    <mergeCell ref="E35:F35"/>
    <mergeCell ref="A33:B33"/>
    <mergeCell ref="C33:D33"/>
    <mergeCell ref="E33:F33"/>
    <mergeCell ref="G33:H33"/>
    <mergeCell ref="I33:J33"/>
    <mergeCell ref="K33:R33"/>
    <mergeCell ref="K35:R35"/>
    <mergeCell ref="S35:Z35"/>
    <mergeCell ref="I35:J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83" priority="3">
      <formula>MONTH(A10)&lt;&gt;MONTH($A$1)</formula>
    </cfRule>
    <cfRule type="expression" dxfId="82" priority="4">
      <formula>OR(WEEKDAY(A10,1)=1,WEEKDAY(A10,1)=7)</formula>
    </cfRule>
  </conditionalFormatting>
  <conditionalFormatting sqref="I10 I16 I22 I28 I34">
    <cfRule type="expression" dxfId="81" priority="1">
      <formula>MONTH(I10)&lt;&gt;MONTH($A$1)</formula>
    </cfRule>
    <cfRule type="expression" dxfId="80" priority="2">
      <formula>OR(WEEKDAY(I10,1)=1,WEEKDAY(I10,1)=7)</formula>
    </cfRule>
  </conditionalFormatting>
  <hyperlinks>
    <hyperlink ref="K45" r:id="rId1" xr:uid="{413C3DEC-EBA8-4000-81E8-A9F075C817E5}"/>
    <hyperlink ref="K44:Z44" r:id="rId2" display="Calendar Templates by Vertex42" xr:uid="{74220599-5E82-4625-BEB6-88891626AB81}"/>
    <hyperlink ref="K45:Z45" r:id="rId3" display="https://www.vertex42.com/calendars/" xr:uid="{ECA0FDE5-E874-49B0-A929-8643784F00D9}"/>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7508D-751A-4DFF-9400-4BC734396029}">
  <sheetPr>
    <pageSetUpPr fitToPage="1"/>
  </sheetPr>
  <dimension ref="A1:AA46"/>
  <sheetViews>
    <sheetView zoomScaleNormal="100" workbookViewId="0">
      <selection activeCell="E22" sqref="E22:F22"/>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45778</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45775</v>
      </c>
      <c r="B9" s="164"/>
      <c r="C9" s="164">
        <f>C10</f>
        <v>45776</v>
      </c>
      <c r="D9" s="164"/>
      <c r="E9" s="164">
        <f>E10</f>
        <v>45777</v>
      </c>
      <c r="F9" s="164"/>
      <c r="G9" s="164">
        <f>G10</f>
        <v>45778</v>
      </c>
      <c r="H9" s="164"/>
      <c r="I9" s="164">
        <f>I10</f>
        <v>45779</v>
      </c>
      <c r="J9" s="164"/>
      <c r="K9" s="164">
        <f>K10</f>
        <v>45780</v>
      </c>
      <c r="L9" s="164"/>
      <c r="M9" s="164"/>
      <c r="N9" s="164"/>
      <c r="O9" s="164"/>
      <c r="P9" s="164"/>
      <c r="Q9" s="164"/>
      <c r="R9" s="164"/>
      <c r="S9" s="164">
        <f>S10</f>
        <v>45781</v>
      </c>
      <c r="T9" s="164"/>
      <c r="U9" s="164"/>
      <c r="V9" s="164"/>
      <c r="W9" s="164"/>
      <c r="X9" s="164"/>
      <c r="Y9" s="164"/>
      <c r="Z9" s="165"/>
    </row>
    <row r="10" spans="1:27" s="1" customFormat="1" ht="18.5" x14ac:dyDescent="0.25">
      <c r="A10" s="95">
        <f>$A$1-(WEEKDAY($A$1,1)-(start_day-1))-IF((WEEKDAY($A$1,1)-(start_day-1))&lt;=0,7,0)+1</f>
        <v>45775</v>
      </c>
      <c r="B10" s="29"/>
      <c r="C10" s="48">
        <f>A10+1</f>
        <v>45776</v>
      </c>
      <c r="D10" s="49"/>
      <c r="E10" s="48">
        <f>C10+1</f>
        <v>45777</v>
      </c>
      <c r="F10" s="49"/>
      <c r="G10" s="48">
        <f>E10+1</f>
        <v>45778</v>
      </c>
      <c r="H10" s="49"/>
      <c r="I10" s="48">
        <f>G10+1</f>
        <v>45779</v>
      </c>
      <c r="J10" s="49"/>
      <c r="K10" s="172">
        <f>I10+1</f>
        <v>45780</v>
      </c>
      <c r="L10" s="173"/>
      <c r="M10" s="174"/>
      <c r="N10" s="174"/>
      <c r="O10" s="174"/>
      <c r="P10" s="174"/>
      <c r="Q10" s="174"/>
      <c r="R10" s="175"/>
      <c r="S10" s="176">
        <f>K10+1</f>
        <v>45781</v>
      </c>
      <c r="T10" s="177"/>
      <c r="U10" s="178"/>
      <c r="V10" s="178"/>
      <c r="W10" s="178"/>
      <c r="X10" s="178"/>
      <c r="Y10" s="178"/>
      <c r="Z10" s="349"/>
    </row>
    <row r="11" spans="1:27" s="1" customFormat="1" x14ac:dyDescent="0.25">
      <c r="A11" s="337"/>
      <c r="B11" s="167"/>
      <c r="C11" s="169"/>
      <c r="D11" s="170"/>
      <c r="E11" s="169" t="s">
        <v>1940</v>
      </c>
      <c r="F11" s="170"/>
      <c r="G11" s="582" t="s">
        <v>1683</v>
      </c>
      <c r="H11" s="583"/>
      <c r="I11" s="169"/>
      <c r="J11" s="170"/>
      <c r="K11" s="572" t="s">
        <v>1676</v>
      </c>
      <c r="L11" s="573"/>
      <c r="M11" s="573"/>
      <c r="N11" s="573"/>
      <c r="O11" s="573"/>
      <c r="P11" s="573"/>
      <c r="Q11" s="573"/>
      <c r="R11" s="577"/>
      <c r="S11" s="248"/>
      <c r="T11" s="249"/>
      <c r="U11" s="249"/>
      <c r="V11" s="249"/>
      <c r="W11" s="249"/>
      <c r="X11" s="249"/>
      <c r="Y11" s="249"/>
      <c r="Z11" s="378"/>
    </row>
    <row r="12" spans="1:27" s="1" customFormat="1" x14ac:dyDescent="0.25">
      <c r="A12" s="337"/>
      <c r="B12" s="167"/>
      <c r="C12" s="169"/>
      <c r="D12" s="170"/>
      <c r="E12" s="169"/>
      <c r="F12" s="170"/>
      <c r="G12" s="196" t="s">
        <v>341</v>
      </c>
      <c r="H12" s="197"/>
      <c r="I12" s="169"/>
      <c r="J12" s="170"/>
      <c r="K12" s="196" t="s">
        <v>1837</v>
      </c>
      <c r="L12" s="200"/>
      <c r="M12" s="200"/>
      <c r="N12" s="200"/>
      <c r="O12" s="200"/>
      <c r="P12" s="200"/>
      <c r="Q12" s="200"/>
      <c r="R12" s="197"/>
      <c r="S12" s="248"/>
      <c r="T12" s="249"/>
      <c r="U12" s="249"/>
      <c r="V12" s="249"/>
      <c r="W12" s="249"/>
      <c r="X12" s="249"/>
      <c r="Y12" s="249"/>
      <c r="Z12" s="378"/>
    </row>
    <row r="13" spans="1:27" s="1" customFormat="1" x14ac:dyDescent="0.25">
      <c r="A13" s="337"/>
      <c r="B13" s="167"/>
      <c r="C13" s="169"/>
      <c r="D13" s="170"/>
      <c r="E13" s="169"/>
      <c r="F13" s="170"/>
      <c r="G13" s="371" t="s">
        <v>1909</v>
      </c>
      <c r="H13" s="373"/>
      <c r="I13" s="169"/>
      <c r="J13" s="170"/>
      <c r="K13" s="169" t="s">
        <v>522</v>
      </c>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479" t="s">
        <v>1925</v>
      </c>
      <c r="L14" s="513"/>
      <c r="M14" s="513"/>
      <c r="N14" s="513"/>
      <c r="O14" s="513"/>
      <c r="P14" s="513"/>
      <c r="Q14" s="513"/>
      <c r="R14" s="48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206" t="s">
        <v>927</v>
      </c>
      <c r="L15" s="434"/>
      <c r="M15" s="434"/>
      <c r="N15" s="434"/>
      <c r="O15" s="434"/>
      <c r="P15" s="434"/>
      <c r="Q15" s="434"/>
      <c r="R15" s="207"/>
      <c r="S15" s="180"/>
      <c r="T15" s="181"/>
      <c r="U15" s="181"/>
      <c r="V15" s="181"/>
      <c r="W15" s="181"/>
      <c r="X15" s="181"/>
      <c r="Y15" s="181"/>
      <c r="Z15" s="346"/>
      <c r="AA15" s="1"/>
    </row>
    <row r="16" spans="1:27" s="1" customFormat="1" ht="18.5" x14ac:dyDescent="0.25">
      <c r="A16" s="95">
        <f>S10+1</f>
        <v>45782</v>
      </c>
      <c r="B16" s="29"/>
      <c r="C16" s="48">
        <f>A16+1</f>
        <v>45783</v>
      </c>
      <c r="D16" s="49"/>
      <c r="E16" s="48">
        <f>C16+1</f>
        <v>45784</v>
      </c>
      <c r="F16" s="49"/>
      <c r="G16" s="48">
        <f>E16+1</f>
        <v>45785</v>
      </c>
      <c r="H16" s="49"/>
      <c r="I16" s="48">
        <f>G16+1</f>
        <v>45786</v>
      </c>
      <c r="J16" s="49"/>
      <c r="K16" s="172">
        <f>I16+1</f>
        <v>45787</v>
      </c>
      <c r="L16" s="173"/>
      <c r="M16" s="174"/>
      <c r="N16" s="174"/>
      <c r="O16" s="174"/>
      <c r="P16" s="174"/>
      <c r="Q16" s="174"/>
      <c r="R16" s="175"/>
      <c r="S16" s="176">
        <f>K16+1</f>
        <v>45788</v>
      </c>
      <c r="T16" s="177"/>
      <c r="U16" s="178"/>
      <c r="V16" s="178"/>
      <c r="W16" s="178"/>
      <c r="X16" s="178"/>
      <c r="Y16" s="178"/>
      <c r="Z16" s="349"/>
    </row>
    <row r="17" spans="1:27" s="1" customFormat="1" x14ac:dyDescent="0.25">
      <c r="A17" s="350" t="s">
        <v>1785</v>
      </c>
      <c r="B17" s="199"/>
      <c r="C17" s="567" t="s">
        <v>1961</v>
      </c>
      <c r="D17" s="513"/>
      <c r="E17" s="196" t="s">
        <v>1787</v>
      </c>
      <c r="F17" s="197"/>
      <c r="G17" s="169"/>
      <c r="H17" s="170"/>
      <c r="I17" s="196" t="s">
        <v>1789</v>
      </c>
      <c r="J17" s="197"/>
      <c r="K17" s="572" t="s">
        <v>1675</v>
      </c>
      <c r="L17" s="573"/>
      <c r="M17" s="573"/>
      <c r="N17" s="573"/>
      <c r="O17" s="573"/>
      <c r="P17" s="573"/>
      <c r="Q17" s="573"/>
      <c r="R17" s="577"/>
      <c r="S17" s="572" t="s">
        <v>1675</v>
      </c>
      <c r="T17" s="573"/>
      <c r="U17" s="573"/>
      <c r="V17" s="573"/>
      <c r="W17" s="573"/>
      <c r="X17" s="573"/>
      <c r="Y17" s="573"/>
      <c r="Z17" s="574"/>
    </row>
    <row r="18" spans="1:27" s="1" customFormat="1" x14ac:dyDescent="0.25">
      <c r="A18" s="337" t="s">
        <v>1786</v>
      </c>
      <c r="B18" s="167"/>
      <c r="C18" s="204" t="s">
        <v>294</v>
      </c>
      <c r="D18" s="205"/>
      <c r="E18" s="169" t="s">
        <v>1788</v>
      </c>
      <c r="F18" s="170"/>
      <c r="G18" s="169"/>
      <c r="H18" s="170"/>
      <c r="I18" s="204" t="s">
        <v>1892</v>
      </c>
      <c r="J18" s="205"/>
      <c r="K18" s="204" t="s">
        <v>1892</v>
      </c>
      <c r="L18" s="325"/>
      <c r="M18" s="325"/>
      <c r="N18" s="325"/>
      <c r="O18" s="325"/>
      <c r="P18" s="325"/>
      <c r="Q18" s="325"/>
      <c r="R18" s="205"/>
      <c r="S18" s="248" t="s">
        <v>1892</v>
      </c>
      <c r="T18" s="249"/>
      <c r="U18" s="249"/>
      <c r="V18" s="249"/>
      <c r="W18" s="249"/>
      <c r="X18" s="249"/>
      <c r="Y18" s="249"/>
      <c r="Z18" s="378"/>
    </row>
    <row r="19" spans="1:27" s="1" customFormat="1" x14ac:dyDescent="0.25">
      <c r="A19" s="567" t="s">
        <v>1963</v>
      </c>
      <c r="B19" s="480"/>
      <c r="C19" s="169"/>
      <c r="D19" s="170"/>
      <c r="E19" s="567" t="s">
        <v>1944</v>
      </c>
      <c r="F19" s="513"/>
      <c r="G19" s="169"/>
      <c r="H19" s="170"/>
      <c r="I19" s="169"/>
      <c r="J19" s="170"/>
      <c r="K19" s="196" t="s">
        <v>1840</v>
      </c>
      <c r="L19" s="200"/>
      <c r="M19" s="200"/>
      <c r="N19" s="200"/>
      <c r="O19" s="200"/>
      <c r="P19" s="200"/>
      <c r="Q19" s="200"/>
      <c r="R19" s="197"/>
      <c r="S19" s="198" t="s">
        <v>381</v>
      </c>
      <c r="T19" s="199"/>
      <c r="U19" s="199"/>
      <c r="V19" s="199"/>
      <c r="W19" s="199"/>
      <c r="X19" s="199"/>
      <c r="Y19" s="199"/>
      <c r="Z19" s="383"/>
    </row>
    <row r="20" spans="1:27" s="1" customFormat="1" x14ac:dyDescent="0.25">
      <c r="A20" s="350" t="s">
        <v>1945</v>
      </c>
      <c r="B20" s="199"/>
      <c r="C20" s="169"/>
      <c r="D20" s="170"/>
      <c r="E20" s="169" t="s">
        <v>61</v>
      </c>
      <c r="F20" s="170"/>
      <c r="G20" s="169"/>
      <c r="H20" s="170"/>
      <c r="I20" s="169"/>
      <c r="J20" s="170"/>
      <c r="K20" s="196" t="s">
        <v>1790</v>
      </c>
      <c r="L20" s="200"/>
      <c r="M20" s="200"/>
      <c r="N20" s="200"/>
      <c r="O20" s="200"/>
      <c r="P20" s="200"/>
      <c r="Q20" s="200"/>
      <c r="R20" s="197"/>
      <c r="S20" s="479" t="s">
        <v>1863</v>
      </c>
      <c r="T20" s="513"/>
      <c r="U20" s="513"/>
      <c r="V20" s="513"/>
      <c r="W20" s="513"/>
      <c r="X20" s="513"/>
      <c r="Y20" s="513"/>
      <c r="Z20" s="557"/>
    </row>
    <row r="21" spans="1:27" s="1" customFormat="1" x14ac:dyDescent="0.25">
      <c r="A21" s="350" t="s">
        <v>1952</v>
      </c>
      <c r="B21" s="199"/>
      <c r="C21" s="50"/>
      <c r="D21" s="51"/>
      <c r="E21" s="169" t="s">
        <v>63</v>
      </c>
      <c r="F21" s="170"/>
      <c r="G21" s="50"/>
      <c r="H21" s="51"/>
      <c r="I21" s="50"/>
      <c r="J21" s="51"/>
      <c r="K21" s="479" t="s">
        <v>1964</v>
      </c>
      <c r="L21" s="513"/>
      <c r="M21" s="513"/>
      <c r="N21" s="513"/>
      <c r="O21" s="513"/>
      <c r="P21" s="513"/>
      <c r="Q21" s="513"/>
      <c r="R21" s="480"/>
      <c r="S21" s="479" t="s">
        <v>1965</v>
      </c>
      <c r="T21" s="513"/>
      <c r="U21" s="513"/>
      <c r="V21" s="513"/>
      <c r="W21" s="513"/>
      <c r="X21" s="513"/>
      <c r="Y21" s="513"/>
      <c r="Z21" s="557"/>
    </row>
    <row r="22" spans="1:27" s="2" customFormat="1" ht="13.25" customHeight="1" x14ac:dyDescent="0.25">
      <c r="A22" s="347" t="s">
        <v>1957</v>
      </c>
      <c r="B22" s="181"/>
      <c r="C22" s="183"/>
      <c r="D22" s="184"/>
      <c r="E22" s="206" t="s">
        <v>1361</v>
      </c>
      <c r="F22" s="207"/>
      <c r="G22" s="183"/>
      <c r="H22" s="184"/>
      <c r="I22" s="183"/>
      <c r="J22" s="184"/>
      <c r="K22" s="422"/>
      <c r="L22" s="423"/>
      <c r="M22" s="423"/>
      <c r="N22" s="423"/>
      <c r="O22" s="423"/>
      <c r="P22" s="423"/>
      <c r="Q22" s="423"/>
      <c r="R22" s="424"/>
      <c r="S22" s="422"/>
      <c r="T22" s="423"/>
      <c r="U22" s="423"/>
      <c r="V22" s="423"/>
      <c r="W22" s="423"/>
      <c r="X22" s="423"/>
      <c r="Y22" s="423"/>
      <c r="Z22" s="586"/>
      <c r="AA22" s="1"/>
    </row>
    <row r="23" spans="1:27" s="1" customFormat="1" ht="18.5" x14ac:dyDescent="0.25">
      <c r="A23" s="95">
        <f>S16+1</f>
        <v>45789</v>
      </c>
      <c r="B23" s="29"/>
      <c r="C23" s="48">
        <f>A23+1</f>
        <v>45790</v>
      </c>
      <c r="D23" s="49"/>
      <c r="E23" s="48">
        <f>C23+1</f>
        <v>45791</v>
      </c>
      <c r="F23" s="49"/>
      <c r="G23" s="48">
        <f>E23+1</f>
        <v>45792</v>
      </c>
      <c r="H23" s="49"/>
      <c r="I23" s="48">
        <f>G23+1</f>
        <v>45793</v>
      </c>
      <c r="J23" s="49"/>
      <c r="K23" s="172">
        <f>I23+1</f>
        <v>45794</v>
      </c>
      <c r="L23" s="173"/>
      <c r="M23" s="174"/>
      <c r="N23" s="174"/>
      <c r="O23" s="174"/>
      <c r="P23" s="174"/>
      <c r="Q23" s="174"/>
      <c r="R23" s="175"/>
      <c r="S23" s="176">
        <f>K23+1</f>
        <v>45795</v>
      </c>
      <c r="T23" s="177"/>
      <c r="U23" s="178"/>
      <c r="V23" s="178"/>
      <c r="W23" s="178"/>
      <c r="X23" s="178"/>
      <c r="Y23" s="178"/>
      <c r="Z23" s="349"/>
    </row>
    <row r="24" spans="1:27" s="1" customFormat="1" x14ac:dyDescent="0.25">
      <c r="A24" s="337" t="s">
        <v>1843</v>
      </c>
      <c r="B24" s="167"/>
      <c r="C24" s="186" t="s">
        <v>1928</v>
      </c>
      <c r="D24" s="188"/>
      <c r="E24" s="204" t="s">
        <v>1869</v>
      </c>
      <c r="F24" s="205"/>
      <c r="G24" s="169" t="s">
        <v>1132</v>
      </c>
      <c r="H24" s="170"/>
      <c r="I24" s="572" t="s">
        <v>1351</v>
      </c>
      <c r="J24" s="577"/>
      <c r="K24" s="502" t="s">
        <v>1684</v>
      </c>
      <c r="L24" s="504"/>
      <c r="M24" s="504"/>
      <c r="N24" s="504"/>
      <c r="O24" s="504"/>
      <c r="P24" s="504"/>
      <c r="Q24" s="504"/>
      <c r="R24" s="503"/>
      <c r="S24" s="572" t="s">
        <v>1792</v>
      </c>
      <c r="T24" s="573"/>
      <c r="U24" s="573"/>
      <c r="V24" s="573"/>
      <c r="W24" s="573"/>
      <c r="X24" s="573"/>
      <c r="Y24" s="573"/>
      <c r="Z24" s="574"/>
    </row>
    <row r="25" spans="1:27" s="1" customFormat="1" x14ac:dyDescent="0.25">
      <c r="A25" s="567" t="s">
        <v>1943</v>
      </c>
      <c r="B25" s="480"/>
      <c r="C25" s="169"/>
      <c r="D25" s="170"/>
      <c r="E25" s="169" t="s">
        <v>1791</v>
      </c>
      <c r="F25" s="170"/>
      <c r="G25" s="169" t="s">
        <v>1844</v>
      </c>
      <c r="H25" s="170"/>
      <c r="I25" s="169"/>
      <c r="J25" s="170"/>
      <c r="K25" s="169"/>
      <c r="L25" s="171"/>
      <c r="M25" s="171"/>
      <c r="N25" s="171"/>
      <c r="O25" s="171"/>
      <c r="P25" s="171"/>
      <c r="Q25" s="171"/>
      <c r="R25" s="170"/>
      <c r="S25" s="166" t="s">
        <v>1949</v>
      </c>
      <c r="T25" s="167"/>
      <c r="U25" s="167"/>
      <c r="V25" s="167"/>
      <c r="W25" s="167"/>
      <c r="X25" s="167"/>
      <c r="Y25" s="167"/>
      <c r="Z25" s="348"/>
    </row>
    <row r="26" spans="1:27" s="1" customFormat="1" x14ac:dyDescent="0.25">
      <c r="A26" s="337" t="s">
        <v>63</v>
      </c>
      <c r="B26" s="167"/>
      <c r="C26" s="169"/>
      <c r="D26" s="170"/>
      <c r="E26" s="169" t="s">
        <v>23</v>
      </c>
      <c r="F26" s="170"/>
      <c r="G26" s="479" t="s">
        <v>1941</v>
      </c>
      <c r="H26" s="480"/>
      <c r="I26" s="169"/>
      <c r="J26" s="170"/>
      <c r="K26" s="169"/>
      <c r="L26" s="171"/>
      <c r="M26" s="171"/>
      <c r="N26" s="171"/>
      <c r="O26" s="171"/>
      <c r="P26" s="171"/>
      <c r="Q26" s="171"/>
      <c r="R26" s="170"/>
      <c r="S26" s="166"/>
      <c r="T26" s="167"/>
      <c r="U26" s="167"/>
      <c r="V26" s="167"/>
      <c r="W26" s="167"/>
      <c r="X26" s="167"/>
      <c r="Y26" s="167"/>
      <c r="Z26" s="348"/>
    </row>
    <row r="27" spans="1:27" s="1" customFormat="1" x14ac:dyDescent="0.25">
      <c r="A27" s="337"/>
      <c r="B27" s="167"/>
      <c r="C27" s="169"/>
      <c r="D27" s="170"/>
      <c r="E27" s="169"/>
      <c r="F27" s="170"/>
      <c r="G27" s="169"/>
      <c r="H27" s="170"/>
      <c r="I27" s="169"/>
      <c r="J27" s="170"/>
      <c r="K27" s="169"/>
      <c r="L27" s="171"/>
      <c r="M27" s="171"/>
      <c r="N27" s="171"/>
      <c r="O27" s="171"/>
      <c r="P27" s="171"/>
      <c r="Q27" s="171"/>
      <c r="R27" s="170"/>
      <c r="S27" s="166"/>
      <c r="T27" s="167"/>
      <c r="U27" s="167"/>
      <c r="V27" s="167"/>
      <c r="W27" s="167"/>
      <c r="X27" s="167"/>
      <c r="Y27" s="167"/>
      <c r="Z27" s="348"/>
    </row>
    <row r="28" spans="1:27" s="2" customFormat="1" x14ac:dyDescent="0.25">
      <c r="A28" s="347"/>
      <c r="B28" s="181"/>
      <c r="C28" s="183"/>
      <c r="D28" s="184"/>
      <c r="E28" s="183"/>
      <c r="F28" s="184"/>
      <c r="G28" s="183"/>
      <c r="H28" s="184"/>
      <c r="I28" s="183"/>
      <c r="J28" s="184"/>
      <c r="K28" s="183"/>
      <c r="L28" s="185"/>
      <c r="M28" s="185"/>
      <c r="N28" s="185"/>
      <c r="O28" s="185"/>
      <c r="P28" s="185"/>
      <c r="Q28" s="185"/>
      <c r="R28" s="184"/>
      <c r="S28" s="180"/>
      <c r="T28" s="181"/>
      <c r="U28" s="181"/>
      <c r="V28" s="181"/>
      <c r="W28" s="181"/>
      <c r="X28" s="181"/>
      <c r="Y28" s="181"/>
      <c r="Z28" s="346"/>
      <c r="AA28" s="1"/>
    </row>
    <row r="29" spans="1:27" s="1" customFormat="1" ht="18.5" x14ac:dyDescent="0.25">
      <c r="A29" s="95">
        <f>S23+1</f>
        <v>45796</v>
      </c>
      <c r="B29" s="29"/>
      <c r="C29" s="48">
        <f>A29+1</f>
        <v>45797</v>
      </c>
      <c r="D29" s="49"/>
      <c r="E29" s="48">
        <f>C29+1</f>
        <v>45798</v>
      </c>
      <c r="F29" s="49"/>
      <c r="G29" s="48">
        <f>E29+1</f>
        <v>45799</v>
      </c>
      <c r="H29" s="49"/>
      <c r="I29" s="48">
        <f>G29+1</f>
        <v>45800</v>
      </c>
      <c r="J29" s="49"/>
      <c r="K29" s="172">
        <f>I29+1</f>
        <v>45801</v>
      </c>
      <c r="L29" s="173"/>
      <c r="M29" s="174"/>
      <c r="N29" s="174"/>
      <c r="O29" s="174"/>
      <c r="P29" s="174"/>
      <c r="Q29" s="174"/>
      <c r="R29" s="175"/>
      <c r="S29" s="176">
        <f>K29+1</f>
        <v>45802</v>
      </c>
      <c r="T29" s="177"/>
      <c r="U29" s="178"/>
      <c r="V29" s="178"/>
      <c r="W29" s="178"/>
      <c r="X29" s="178"/>
      <c r="Y29" s="178"/>
      <c r="Z29" s="349"/>
    </row>
    <row r="30" spans="1:27" s="1" customFormat="1" x14ac:dyDescent="0.25">
      <c r="A30" s="337" t="s">
        <v>1793</v>
      </c>
      <c r="B30" s="167"/>
      <c r="C30" s="169" t="s">
        <v>497</v>
      </c>
      <c r="D30" s="170"/>
      <c r="E30" s="196" t="s">
        <v>1361</v>
      </c>
      <c r="F30" s="197"/>
      <c r="G30" s="169" t="s">
        <v>35</v>
      </c>
      <c r="H30" s="170"/>
      <c r="I30" s="196" t="s">
        <v>1795</v>
      </c>
      <c r="J30" s="197"/>
      <c r="K30" s="572" t="s">
        <v>1718</v>
      </c>
      <c r="L30" s="573"/>
      <c r="M30" s="573"/>
      <c r="N30" s="573"/>
      <c r="O30" s="573"/>
      <c r="P30" s="573"/>
      <c r="Q30" s="573"/>
      <c r="R30" s="577"/>
      <c r="S30" s="572" t="s">
        <v>1674</v>
      </c>
      <c r="T30" s="573"/>
      <c r="U30" s="573"/>
      <c r="V30" s="573"/>
      <c r="W30" s="573"/>
      <c r="X30" s="573"/>
      <c r="Y30" s="573"/>
      <c r="Z30" s="574"/>
    </row>
    <row r="31" spans="1:27" s="1" customFormat="1" x14ac:dyDescent="0.25">
      <c r="A31" s="337" t="s">
        <v>1794</v>
      </c>
      <c r="B31" s="167"/>
      <c r="C31" s="169"/>
      <c r="D31" s="170"/>
      <c r="E31" s="196" t="s">
        <v>1884</v>
      </c>
      <c r="F31" s="197"/>
      <c r="G31" s="169" t="s">
        <v>495</v>
      </c>
      <c r="H31" s="170"/>
      <c r="I31" s="169"/>
      <c r="J31" s="170"/>
      <c r="K31" s="572" t="s">
        <v>1719</v>
      </c>
      <c r="L31" s="573"/>
      <c r="M31" s="573"/>
      <c r="N31" s="573"/>
      <c r="O31" s="573"/>
      <c r="P31" s="573"/>
      <c r="Q31" s="573"/>
      <c r="R31" s="577"/>
      <c r="S31" s="572" t="s">
        <v>1719</v>
      </c>
      <c r="T31" s="573"/>
      <c r="U31" s="573"/>
      <c r="V31" s="573"/>
      <c r="W31" s="573"/>
      <c r="X31" s="573"/>
      <c r="Y31" s="573"/>
      <c r="Z31" s="574"/>
    </row>
    <row r="32" spans="1:27" s="1" customFormat="1" x14ac:dyDescent="0.25">
      <c r="A32" s="350" t="s">
        <v>1953</v>
      </c>
      <c r="B32" s="199"/>
      <c r="C32" s="169"/>
      <c r="D32" s="170"/>
      <c r="E32" s="186"/>
      <c r="F32" s="188"/>
      <c r="G32" s="169" t="s">
        <v>1607</v>
      </c>
      <c r="H32" s="170"/>
      <c r="I32" s="169"/>
      <c r="J32" s="170"/>
      <c r="K32" s="196" t="s">
        <v>1744</v>
      </c>
      <c r="L32" s="200"/>
      <c r="M32" s="200"/>
      <c r="N32" s="200"/>
      <c r="O32" s="200"/>
      <c r="P32" s="200"/>
      <c r="Q32" s="200"/>
      <c r="R32" s="197"/>
      <c r="S32" s="198" t="s">
        <v>1743</v>
      </c>
      <c r="T32" s="199"/>
      <c r="U32" s="199"/>
      <c r="V32" s="199"/>
      <c r="W32" s="199"/>
      <c r="X32" s="199"/>
      <c r="Y32" s="199"/>
      <c r="Z32" s="383"/>
    </row>
    <row r="33" spans="1:27" s="1" customFormat="1" x14ac:dyDescent="0.25">
      <c r="A33" s="337"/>
      <c r="B33" s="167"/>
      <c r="C33" s="169"/>
      <c r="D33" s="170"/>
      <c r="E33" s="169"/>
      <c r="F33" s="170"/>
      <c r="G33" s="169"/>
      <c r="H33" s="170"/>
      <c r="I33" s="169"/>
      <c r="J33" s="170"/>
      <c r="K33" s="204" t="s">
        <v>1147</v>
      </c>
      <c r="L33" s="325"/>
      <c r="M33" s="325"/>
      <c r="N33" s="325"/>
      <c r="O33" s="325"/>
      <c r="P33" s="325"/>
      <c r="Q33" s="325"/>
      <c r="R33" s="205"/>
      <c r="S33" s="248" t="s">
        <v>1950</v>
      </c>
      <c r="T33" s="249"/>
      <c r="U33" s="249"/>
      <c r="V33" s="249"/>
      <c r="W33" s="249"/>
      <c r="X33" s="249"/>
      <c r="Y33" s="249"/>
      <c r="Z33" s="378"/>
    </row>
    <row r="34" spans="1:27" s="2" customFormat="1" x14ac:dyDescent="0.25">
      <c r="A34" s="347"/>
      <c r="B34" s="181"/>
      <c r="C34" s="183"/>
      <c r="D34" s="184"/>
      <c r="E34" s="183"/>
      <c r="F34" s="184"/>
      <c r="G34" s="183"/>
      <c r="H34" s="184"/>
      <c r="I34" s="183"/>
      <c r="J34" s="184"/>
      <c r="K34" s="304" t="s">
        <v>1862</v>
      </c>
      <c r="L34" s="562"/>
      <c r="M34" s="562"/>
      <c r="N34" s="562"/>
      <c r="O34" s="562"/>
      <c r="P34" s="562"/>
      <c r="Q34" s="562"/>
      <c r="R34" s="563"/>
      <c r="S34" s="180"/>
      <c r="T34" s="181"/>
      <c r="U34" s="181"/>
      <c r="V34" s="181"/>
      <c r="W34" s="181"/>
      <c r="X34" s="181"/>
      <c r="Y34" s="181"/>
      <c r="Z34" s="346"/>
      <c r="AA34" s="1"/>
    </row>
    <row r="35" spans="1:27" s="1" customFormat="1" ht="18.5" x14ac:dyDescent="0.25">
      <c r="A35" s="95">
        <f>S29+1</f>
        <v>45803</v>
      </c>
      <c r="B35" s="29"/>
      <c r="C35" s="48">
        <f>A35+1</f>
        <v>45804</v>
      </c>
      <c r="D35" s="49"/>
      <c r="E35" s="48">
        <f>C35+1</f>
        <v>45805</v>
      </c>
      <c r="F35" s="49"/>
      <c r="G35" s="48">
        <f>E35+1</f>
        <v>45806</v>
      </c>
      <c r="H35" s="49"/>
      <c r="I35" s="48">
        <f>G35+1</f>
        <v>45807</v>
      </c>
      <c r="J35" s="49"/>
      <c r="K35" s="172">
        <f>I35+1</f>
        <v>45808</v>
      </c>
      <c r="L35" s="173"/>
      <c r="M35" s="174"/>
      <c r="N35" s="174"/>
      <c r="O35" s="174"/>
      <c r="P35" s="174"/>
      <c r="Q35" s="174"/>
      <c r="R35" s="175"/>
      <c r="S35" s="176">
        <f>K35+1</f>
        <v>45809</v>
      </c>
      <c r="T35" s="177"/>
      <c r="U35" s="178"/>
      <c r="V35" s="178"/>
      <c r="W35" s="178"/>
      <c r="X35" s="178"/>
      <c r="Y35" s="178"/>
      <c r="Z35" s="349"/>
    </row>
    <row r="36" spans="1:27" s="1" customFormat="1" x14ac:dyDescent="0.25">
      <c r="A36" s="350" t="s">
        <v>1796</v>
      </c>
      <c r="B36" s="199"/>
      <c r="C36" s="169" t="s">
        <v>1966</v>
      </c>
      <c r="D36" s="170"/>
      <c r="E36" s="169" t="s">
        <v>24</v>
      </c>
      <c r="F36" s="170"/>
      <c r="G36" s="502" t="s">
        <v>1685</v>
      </c>
      <c r="H36" s="503"/>
      <c r="I36" s="204" t="s">
        <v>1499</v>
      </c>
      <c r="J36" s="205"/>
      <c r="K36" s="204" t="s">
        <v>1499</v>
      </c>
      <c r="L36" s="325"/>
      <c r="M36" s="325"/>
      <c r="N36" s="325"/>
      <c r="O36" s="325"/>
      <c r="P36" s="325"/>
      <c r="Q36" s="325"/>
      <c r="R36" s="205"/>
      <c r="S36" s="248" t="s">
        <v>1499</v>
      </c>
      <c r="T36" s="249"/>
      <c r="U36" s="249"/>
      <c r="V36" s="249"/>
      <c r="W36" s="249"/>
      <c r="X36" s="249"/>
      <c r="Y36" s="249"/>
      <c r="Z36" s="378"/>
    </row>
    <row r="37" spans="1:27" s="1" customFormat="1" x14ac:dyDescent="0.25">
      <c r="A37" s="337"/>
      <c r="B37" s="167"/>
      <c r="C37" s="169"/>
      <c r="D37" s="170"/>
      <c r="E37" s="169" t="s">
        <v>61</v>
      </c>
      <c r="F37" s="170"/>
      <c r="G37" s="169"/>
      <c r="H37" s="170"/>
      <c r="I37" s="169"/>
      <c r="J37" s="170"/>
      <c r="K37" s="572" t="s">
        <v>1758</v>
      </c>
      <c r="L37" s="573"/>
      <c r="M37" s="573"/>
      <c r="N37" s="573"/>
      <c r="O37" s="573"/>
      <c r="P37" s="573"/>
      <c r="Q37" s="573"/>
      <c r="R37" s="577"/>
      <c r="S37" s="193"/>
      <c r="T37" s="194"/>
      <c r="U37" s="194"/>
      <c r="V37" s="194"/>
      <c r="W37" s="194"/>
      <c r="X37" s="194"/>
      <c r="Y37" s="194"/>
      <c r="Z37" s="389"/>
    </row>
    <row r="38" spans="1:27" s="1" customFormat="1" x14ac:dyDescent="0.25">
      <c r="A38" s="337"/>
      <c r="B38" s="167"/>
      <c r="C38" s="169"/>
      <c r="D38" s="170"/>
      <c r="E38" s="169" t="s">
        <v>1967</v>
      </c>
      <c r="F38" s="170"/>
      <c r="G38" s="169"/>
      <c r="H38" s="170"/>
      <c r="I38" s="169"/>
      <c r="J38" s="170"/>
      <c r="K38" s="196" t="s">
        <v>1321</v>
      </c>
      <c r="L38" s="200"/>
      <c r="M38" s="200"/>
      <c r="N38" s="200"/>
      <c r="O38" s="200"/>
      <c r="P38" s="200"/>
      <c r="Q38" s="200"/>
      <c r="R38" s="197"/>
      <c r="S38" s="166"/>
      <c r="T38" s="167"/>
      <c r="U38" s="167"/>
      <c r="V38" s="167"/>
      <c r="W38" s="167"/>
      <c r="X38" s="167"/>
      <c r="Y38" s="167"/>
      <c r="Z38" s="348"/>
    </row>
    <row r="39" spans="1:27" s="1" customFormat="1" x14ac:dyDescent="0.25">
      <c r="A39" s="337"/>
      <c r="B39" s="167"/>
      <c r="C39" s="169"/>
      <c r="D39" s="170"/>
      <c r="E39" s="169"/>
      <c r="F39" s="170"/>
      <c r="G39" s="169"/>
      <c r="H39" s="170"/>
      <c r="I39" s="169"/>
      <c r="J39" s="170"/>
      <c r="K39" s="169"/>
      <c r="L39" s="171"/>
      <c r="M39" s="171"/>
      <c r="N39" s="171"/>
      <c r="O39" s="171"/>
      <c r="P39" s="171"/>
      <c r="Q39" s="171"/>
      <c r="R39" s="170"/>
      <c r="S39" s="166"/>
      <c r="T39" s="167"/>
      <c r="U39" s="167"/>
      <c r="V39" s="167"/>
      <c r="W39" s="167"/>
      <c r="X39" s="167"/>
      <c r="Y39" s="167"/>
      <c r="Z39" s="348"/>
    </row>
    <row r="40" spans="1:27" s="2" customFormat="1" x14ac:dyDescent="0.25">
      <c r="A40" s="347"/>
      <c r="B40" s="181"/>
      <c r="C40" s="183"/>
      <c r="D40" s="184"/>
      <c r="E40" s="183"/>
      <c r="F40" s="184"/>
      <c r="G40" s="183"/>
      <c r="H40" s="184"/>
      <c r="I40" s="183"/>
      <c r="J40" s="184"/>
      <c r="K40" s="183"/>
      <c r="L40" s="185"/>
      <c r="M40" s="185"/>
      <c r="N40" s="185"/>
      <c r="O40" s="185"/>
      <c r="P40" s="185"/>
      <c r="Q40" s="185"/>
      <c r="R40" s="184"/>
      <c r="S40" s="180"/>
      <c r="T40" s="181"/>
      <c r="U40" s="181"/>
      <c r="V40" s="181"/>
      <c r="W40" s="181"/>
      <c r="X40" s="181"/>
      <c r="Y40" s="181"/>
      <c r="Z40" s="346"/>
      <c r="AA40" s="1"/>
    </row>
    <row r="41" spans="1:27" ht="18.5" x14ac:dyDescent="0.3">
      <c r="A41" s="95">
        <f>S35+1</f>
        <v>45810</v>
      </c>
      <c r="B41" s="29"/>
      <c r="C41" s="48">
        <f>A41+1</f>
        <v>45811</v>
      </c>
      <c r="D41" s="49"/>
      <c r="E41" s="52" t="s">
        <v>0</v>
      </c>
      <c r="F41" s="53"/>
      <c r="G41" s="53"/>
      <c r="H41" s="53"/>
      <c r="I41" s="53"/>
      <c r="J41" s="53"/>
      <c r="K41" s="53"/>
      <c r="L41" s="53"/>
      <c r="M41" s="53"/>
      <c r="N41" s="53"/>
      <c r="O41" s="53"/>
      <c r="P41" s="53"/>
      <c r="Q41" s="53"/>
      <c r="R41" s="53"/>
      <c r="S41" s="53"/>
      <c r="T41" s="53"/>
      <c r="U41" s="53"/>
      <c r="V41" s="53"/>
      <c r="W41" s="53"/>
      <c r="X41" s="53"/>
      <c r="Y41" s="53"/>
      <c r="Z41" s="96"/>
    </row>
    <row r="42" spans="1:27" x14ac:dyDescent="0.25">
      <c r="A42" s="350" t="s">
        <v>1797</v>
      </c>
      <c r="B42" s="199"/>
      <c r="C42" s="169" t="s">
        <v>1798</v>
      </c>
      <c r="D42" s="170"/>
      <c r="E42" s="82" t="s">
        <v>383</v>
      </c>
      <c r="F42" s="83"/>
      <c r="G42" s="83"/>
      <c r="H42" s="83"/>
      <c r="I42" s="55"/>
      <c r="J42" s="55"/>
      <c r="K42" s="55"/>
      <c r="L42" s="55"/>
      <c r="M42" s="55"/>
      <c r="N42" s="55"/>
      <c r="O42" s="55"/>
      <c r="P42" s="55"/>
      <c r="Q42" s="55"/>
      <c r="R42" s="55"/>
      <c r="S42" s="55"/>
      <c r="T42" s="55"/>
      <c r="U42" s="55"/>
      <c r="V42" s="55"/>
      <c r="W42" s="55"/>
      <c r="X42" s="55"/>
      <c r="Y42" s="55"/>
      <c r="Z42" s="97"/>
    </row>
    <row r="43" spans="1:27" x14ac:dyDescent="0.25">
      <c r="A43" s="350" t="s">
        <v>1954</v>
      </c>
      <c r="B43" s="199"/>
      <c r="C43" s="204" t="s">
        <v>1962</v>
      </c>
      <c r="D43" s="205"/>
      <c r="E43" s="85" t="s">
        <v>483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86" t="s">
        <v>683</v>
      </c>
      <c r="F44" s="83"/>
      <c r="G44" s="83"/>
      <c r="H44" s="83"/>
      <c r="I44" s="55"/>
      <c r="J44" s="55"/>
      <c r="K44" s="55"/>
      <c r="L44" s="55"/>
      <c r="M44" s="55"/>
      <c r="N44" s="55"/>
      <c r="O44" s="55"/>
      <c r="P44" s="55"/>
      <c r="Q44" s="55"/>
      <c r="R44" s="55"/>
      <c r="S44" s="55"/>
      <c r="T44" s="55"/>
      <c r="U44" s="55"/>
      <c r="V44" s="55"/>
      <c r="W44" s="55"/>
      <c r="X44" s="55"/>
      <c r="Y44" s="55"/>
      <c r="Z44" s="98"/>
    </row>
    <row r="45" spans="1:27" x14ac:dyDescent="0.25">
      <c r="A45" s="337"/>
      <c r="B45" s="167"/>
      <c r="C45" s="169"/>
      <c r="D45" s="170"/>
      <c r="E45" s="126" t="s">
        <v>585</v>
      </c>
      <c r="F45" s="83"/>
      <c r="G45" s="83"/>
      <c r="H45" s="83"/>
      <c r="I45" s="55"/>
      <c r="J45" s="55"/>
      <c r="K45" s="338" t="s">
        <v>9</v>
      </c>
      <c r="L45" s="338"/>
      <c r="M45" s="338"/>
      <c r="N45" s="338"/>
      <c r="O45" s="338"/>
      <c r="P45" s="338"/>
      <c r="Q45" s="338"/>
      <c r="R45" s="338"/>
      <c r="S45" s="338"/>
      <c r="T45" s="338"/>
      <c r="U45" s="338"/>
      <c r="V45" s="338"/>
      <c r="W45" s="338"/>
      <c r="X45" s="338"/>
      <c r="Y45" s="338"/>
      <c r="Z45" s="339"/>
    </row>
    <row r="46" spans="1:27" s="1" customFormat="1" x14ac:dyDescent="0.25">
      <c r="A46" s="340"/>
      <c r="B46" s="341"/>
      <c r="C46" s="342"/>
      <c r="D46" s="343"/>
      <c r="E46" s="99"/>
      <c r="F46" s="100"/>
      <c r="G46" s="100"/>
      <c r="H46" s="100"/>
      <c r="I46" s="101"/>
      <c r="J46" s="101"/>
      <c r="K46" s="344" t="s">
        <v>8</v>
      </c>
      <c r="L46" s="344"/>
      <c r="M46" s="344"/>
      <c r="N46" s="344"/>
      <c r="O46" s="344"/>
      <c r="P46" s="344"/>
      <c r="Q46" s="344"/>
      <c r="R46" s="344"/>
      <c r="S46" s="344"/>
      <c r="T46" s="344"/>
      <c r="U46" s="344"/>
      <c r="V46" s="344"/>
      <c r="W46" s="344"/>
      <c r="X46" s="344"/>
      <c r="Y46" s="344"/>
      <c r="Z46" s="345"/>
    </row>
  </sheetData>
  <mergeCells count="221">
    <mergeCell ref="K21:R21"/>
    <mergeCell ref="A45:B45"/>
    <mergeCell ref="C45:D45"/>
    <mergeCell ref="K45:Z45"/>
    <mergeCell ref="A46:B46"/>
    <mergeCell ref="C46:D46"/>
    <mergeCell ref="K46:Z46"/>
    <mergeCell ref="S40:Z40"/>
    <mergeCell ref="A42:B42"/>
    <mergeCell ref="C42:D42"/>
    <mergeCell ref="A43:B43"/>
    <mergeCell ref="C43:D43"/>
    <mergeCell ref="A44:B44"/>
    <mergeCell ref="C44:D44"/>
    <mergeCell ref="A40:B40"/>
    <mergeCell ref="C40:D40"/>
    <mergeCell ref="E40:F40"/>
    <mergeCell ref="G40:H40"/>
    <mergeCell ref="I40:J40"/>
    <mergeCell ref="K40:R40"/>
    <mergeCell ref="A37:B37"/>
    <mergeCell ref="C37:D37"/>
    <mergeCell ref="E37:F37"/>
    <mergeCell ref="G37:H37"/>
    <mergeCell ref="I37:J37"/>
    <mergeCell ref="K37:R37"/>
    <mergeCell ref="S37:Z37"/>
    <mergeCell ref="S38:Z38"/>
    <mergeCell ref="A39:B39"/>
    <mergeCell ref="C39:D39"/>
    <mergeCell ref="E39:F39"/>
    <mergeCell ref="G39:H39"/>
    <mergeCell ref="I39:J39"/>
    <mergeCell ref="K39:R39"/>
    <mergeCell ref="S39:Z39"/>
    <mergeCell ref="A38:B38"/>
    <mergeCell ref="C38:D38"/>
    <mergeCell ref="E38:F38"/>
    <mergeCell ref="G38:H38"/>
    <mergeCell ref="I38:J38"/>
    <mergeCell ref="K38:R38"/>
    <mergeCell ref="S34:Z34"/>
    <mergeCell ref="K35:L35"/>
    <mergeCell ref="M35:R35"/>
    <mergeCell ref="S35:T35"/>
    <mergeCell ref="U35:Z35"/>
    <mergeCell ref="A36:B36"/>
    <mergeCell ref="C36:D36"/>
    <mergeCell ref="E36:F36"/>
    <mergeCell ref="G36:H36"/>
    <mergeCell ref="I36:J36"/>
    <mergeCell ref="A34:B34"/>
    <mergeCell ref="C34:D34"/>
    <mergeCell ref="E34:F34"/>
    <mergeCell ref="G34:H34"/>
    <mergeCell ref="I34:J34"/>
    <mergeCell ref="K34:R34"/>
    <mergeCell ref="K36:R36"/>
    <mergeCell ref="S36:Z36"/>
    <mergeCell ref="A31:B31"/>
    <mergeCell ref="C31:D31"/>
    <mergeCell ref="E31:F31"/>
    <mergeCell ref="G31:H31"/>
    <mergeCell ref="I31:J31"/>
    <mergeCell ref="K31:R31"/>
    <mergeCell ref="S31:Z31"/>
    <mergeCell ref="S32:Z32"/>
    <mergeCell ref="A33:B33"/>
    <mergeCell ref="C33:D33"/>
    <mergeCell ref="E33:F33"/>
    <mergeCell ref="G33:H33"/>
    <mergeCell ref="I33:J33"/>
    <mergeCell ref="K33:R33"/>
    <mergeCell ref="S33:Z33"/>
    <mergeCell ref="A32:B32"/>
    <mergeCell ref="C32:D32"/>
    <mergeCell ref="E32:F32"/>
    <mergeCell ref="G32:H32"/>
    <mergeCell ref="I32:J32"/>
    <mergeCell ref="K32:R32"/>
    <mergeCell ref="S28:Z28"/>
    <mergeCell ref="K29:L29"/>
    <mergeCell ref="M29:R29"/>
    <mergeCell ref="S29:T29"/>
    <mergeCell ref="U29:Z29"/>
    <mergeCell ref="A30:B30"/>
    <mergeCell ref="C30:D30"/>
    <mergeCell ref="E30:F30"/>
    <mergeCell ref="G30:H30"/>
    <mergeCell ref="I30:J30"/>
    <mergeCell ref="A28:B28"/>
    <mergeCell ref="C28:D28"/>
    <mergeCell ref="E28:F28"/>
    <mergeCell ref="G28:H28"/>
    <mergeCell ref="I28:J28"/>
    <mergeCell ref="K28:R28"/>
    <mergeCell ref="K30:R30"/>
    <mergeCell ref="S30:Z30"/>
    <mergeCell ref="A25:B25"/>
    <mergeCell ref="C25:D25"/>
    <mergeCell ref="E25:F25"/>
    <mergeCell ref="G25:H25"/>
    <mergeCell ref="I25:J25"/>
    <mergeCell ref="K25:R25"/>
    <mergeCell ref="S25:Z25"/>
    <mergeCell ref="S26:Z26"/>
    <mergeCell ref="A27:B27"/>
    <mergeCell ref="C27:D27"/>
    <mergeCell ref="E27:F27"/>
    <mergeCell ref="G27:H27"/>
    <mergeCell ref="I27:J27"/>
    <mergeCell ref="K27:R27"/>
    <mergeCell ref="S27:Z27"/>
    <mergeCell ref="A26:B26"/>
    <mergeCell ref="C26:D26"/>
    <mergeCell ref="E26:F26"/>
    <mergeCell ref="G26:H26"/>
    <mergeCell ref="I26:J26"/>
    <mergeCell ref="K26:R26"/>
    <mergeCell ref="S22:Z22"/>
    <mergeCell ref="K23:L23"/>
    <mergeCell ref="M23:R23"/>
    <mergeCell ref="S23:T23"/>
    <mergeCell ref="U23:Z23"/>
    <mergeCell ref="A24:B24"/>
    <mergeCell ref="C24:D24"/>
    <mergeCell ref="E24:F24"/>
    <mergeCell ref="G24:H24"/>
    <mergeCell ref="I24:J24"/>
    <mergeCell ref="A22:B22"/>
    <mergeCell ref="C22:D22"/>
    <mergeCell ref="E22:F22"/>
    <mergeCell ref="G22:H22"/>
    <mergeCell ref="I22:J22"/>
    <mergeCell ref="K22:R22"/>
    <mergeCell ref="K24:R24"/>
    <mergeCell ref="S24:Z24"/>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U10:Z10"/>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E21:F21"/>
    <mergeCell ref="S21:Z21"/>
    <mergeCell ref="A21:B21"/>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s>
  <phoneticPr fontId="1" type="noConversion"/>
  <conditionalFormatting sqref="A10 C10 E10 G10 K10 S10 A16 C16 E16 G16 K16 S16 A23 C23 E23 G23 K23 S23 A29 C29 E29 G29 K29 S29 A35 C35 E35 G35 K35 S35 A41 C41">
    <cfRule type="expression" dxfId="79" priority="3">
      <formula>MONTH(A10)&lt;&gt;MONTH($A$1)</formula>
    </cfRule>
    <cfRule type="expression" dxfId="78" priority="4">
      <formula>OR(WEEKDAY(A10,1)=1,WEEKDAY(A10,1)=7)</formula>
    </cfRule>
  </conditionalFormatting>
  <conditionalFormatting sqref="I10 I16 I23 I29 I35">
    <cfRule type="expression" dxfId="77" priority="1">
      <formula>MONTH(I10)&lt;&gt;MONTH($A$1)</formula>
    </cfRule>
    <cfRule type="expression" dxfId="76" priority="2">
      <formula>OR(WEEKDAY(I10,1)=1,WEEKDAY(I10,1)=7)</formula>
    </cfRule>
  </conditionalFormatting>
  <hyperlinks>
    <hyperlink ref="K46" r:id="rId1" xr:uid="{8EA02BC6-C39A-4365-81B4-84129921585A}"/>
    <hyperlink ref="K45:Z45" r:id="rId2" display="Calendar Templates by Vertex42" xr:uid="{B866639C-662C-4768-A94B-A6C930CB6791}"/>
    <hyperlink ref="K46:Z46" r:id="rId3" display="https://www.vertex42.com/calendars/" xr:uid="{73CB8B3D-E756-4164-9A29-DC72FC9C2E8C}"/>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CAF7A-5ABC-4702-8626-8EAE3F8E4B49}">
  <sheetPr>
    <pageSetUpPr fitToPage="1"/>
  </sheetPr>
  <dimension ref="A1:AA45"/>
  <sheetViews>
    <sheetView topLeftCell="A10" zoomScale="110" zoomScaleNormal="110" workbookViewId="0">
      <selection activeCell="E18" sqref="E18:F18"/>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45809</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45803</v>
      </c>
      <c r="B9" s="164"/>
      <c r="C9" s="164">
        <f>C10</f>
        <v>45804</v>
      </c>
      <c r="D9" s="164"/>
      <c r="E9" s="164">
        <f>E10</f>
        <v>45805</v>
      </c>
      <c r="F9" s="164"/>
      <c r="G9" s="164">
        <f>G10</f>
        <v>45806</v>
      </c>
      <c r="H9" s="164"/>
      <c r="I9" s="164">
        <f>I10</f>
        <v>45807</v>
      </c>
      <c r="J9" s="164"/>
      <c r="K9" s="164">
        <f>K10</f>
        <v>45808</v>
      </c>
      <c r="L9" s="164"/>
      <c r="M9" s="164"/>
      <c r="N9" s="164"/>
      <c r="O9" s="164"/>
      <c r="P9" s="164"/>
      <c r="Q9" s="164"/>
      <c r="R9" s="164"/>
      <c r="S9" s="164">
        <f>S10</f>
        <v>45809</v>
      </c>
      <c r="T9" s="164"/>
      <c r="U9" s="164"/>
      <c r="V9" s="164"/>
      <c r="W9" s="164"/>
      <c r="X9" s="164"/>
      <c r="Y9" s="164"/>
      <c r="Z9" s="165"/>
    </row>
    <row r="10" spans="1:27" s="1" customFormat="1" ht="18.5" x14ac:dyDescent="0.25">
      <c r="A10" s="95">
        <f>$A$1-(WEEKDAY($A$1,1)-(start_day-1))-IF((WEEKDAY($A$1,1)-(start_day-1))&lt;=0,7,0)+1</f>
        <v>45803</v>
      </c>
      <c r="B10" s="29"/>
      <c r="C10" s="48">
        <f>A10+1</f>
        <v>45804</v>
      </c>
      <c r="D10" s="49"/>
      <c r="E10" s="48">
        <f>C10+1</f>
        <v>45805</v>
      </c>
      <c r="F10" s="49"/>
      <c r="G10" s="48">
        <f>E10+1</f>
        <v>45806</v>
      </c>
      <c r="H10" s="49"/>
      <c r="I10" s="48">
        <f>G10+1</f>
        <v>45807</v>
      </c>
      <c r="J10" s="49"/>
      <c r="K10" s="172">
        <f>I10+1</f>
        <v>45808</v>
      </c>
      <c r="L10" s="173"/>
      <c r="M10" s="174"/>
      <c r="N10" s="174"/>
      <c r="O10" s="174"/>
      <c r="P10" s="174"/>
      <c r="Q10" s="174"/>
      <c r="R10" s="175"/>
      <c r="S10" s="176">
        <f>K10+1</f>
        <v>45809</v>
      </c>
      <c r="T10" s="177"/>
      <c r="U10" s="178"/>
      <c r="V10" s="178"/>
      <c r="W10" s="178"/>
      <c r="X10" s="178"/>
      <c r="Y10" s="178"/>
      <c r="Z10" s="349"/>
    </row>
    <row r="11" spans="1:27" s="1" customFormat="1" x14ac:dyDescent="0.25">
      <c r="A11" s="350" t="s">
        <v>1796</v>
      </c>
      <c r="B11" s="199"/>
      <c r="C11" s="169"/>
      <c r="D11" s="170"/>
      <c r="E11" s="204" t="s">
        <v>24</v>
      </c>
      <c r="F11" s="205"/>
      <c r="G11" s="502" t="s">
        <v>1685</v>
      </c>
      <c r="H11" s="503"/>
      <c r="I11" s="204" t="s">
        <v>1868</v>
      </c>
      <c r="J11" s="205"/>
      <c r="K11" s="204" t="s">
        <v>1499</v>
      </c>
      <c r="L11" s="325"/>
      <c r="M11" s="325"/>
      <c r="N11" s="325"/>
      <c r="O11" s="325"/>
      <c r="P11" s="325"/>
      <c r="Q11" s="325"/>
      <c r="R11" s="205"/>
      <c r="S11" s="248" t="s">
        <v>1868</v>
      </c>
      <c r="T11" s="249"/>
      <c r="U11" s="249"/>
      <c r="V11" s="249"/>
      <c r="W11" s="249"/>
      <c r="X11" s="249"/>
      <c r="Y11" s="249"/>
      <c r="Z11" s="378"/>
    </row>
    <row r="12" spans="1:27" s="1" customFormat="1" x14ac:dyDescent="0.25">
      <c r="A12" s="337"/>
      <c r="B12" s="167"/>
      <c r="C12" s="169"/>
      <c r="D12" s="170"/>
      <c r="E12" s="169"/>
      <c r="F12" s="170"/>
      <c r="G12" s="169"/>
      <c r="H12" s="170"/>
      <c r="I12" s="169"/>
      <c r="J12" s="170"/>
      <c r="K12" s="572" t="s">
        <v>1758</v>
      </c>
      <c r="L12" s="573"/>
      <c r="M12" s="573"/>
      <c r="N12" s="573"/>
      <c r="O12" s="573"/>
      <c r="P12" s="573"/>
      <c r="Q12" s="573"/>
      <c r="R12" s="577"/>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96" t="s">
        <v>1321</v>
      </c>
      <c r="L13" s="200"/>
      <c r="M13" s="200"/>
      <c r="N13" s="200"/>
      <c r="O13" s="200"/>
      <c r="P13" s="200"/>
      <c r="Q13" s="200"/>
      <c r="R13" s="197"/>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45810</v>
      </c>
      <c r="B16" s="29"/>
      <c r="C16" s="48">
        <f>A16+1</f>
        <v>45811</v>
      </c>
      <c r="D16" s="49"/>
      <c r="E16" s="48">
        <f>C16+1</f>
        <v>45812</v>
      </c>
      <c r="F16" s="49"/>
      <c r="G16" s="48">
        <f>E16+1</f>
        <v>45813</v>
      </c>
      <c r="H16" s="49"/>
      <c r="I16" s="48">
        <f>G16+1</f>
        <v>45814</v>
      </c>
      <c r="J16" s="49"/>
      <c r="K16" s="172">
        <f>I16+1</f>
        <v>45815</v>
      </c>
      <c r="L16" s="173"/>
      <c r="M16" s="174"/>
      <c r="N16" s="174"/>
      <c r="O16" s="174"/>
      <c r="P16" s="174"/>
      <c r="Q16" s="174"/>
      <c r="R16" s="175"/>
      <c r="S16" s="176">
        <f>K16+1</f>
        <v>45816</v>
      </c>
      <c r="T16" s="177"/>
      <c r="U16" s="178"/>
      <c r="V16" s="178"/>
      <c r="W16" s="178"/>
      <c r="X16" s="178"/>
      <c r="Y16" s="178"/>
      <c r="Z16" s="349"/>
    </row>
    <row r="17" spans="1:27" s="1" customFormat="1" x14ac:dyDescent="0.25">
      <c r="A17" s="350" t="s">
        <v>1797</v>
      </c>
      <c r="B17" s="199"/>
      <c r="C17" s="572" t="s">
        <v>1391</v>
      </c>
      <c r="D17" s="577"/>
      <c r="E17" s="169" t="s">
        <v>1970</v>
      </c>
      <c r="F17" s="170"/>
      <c r="G17" s="196" t="s">
        <v>253</v>
      </c>
      <c r="H17" s="197"/>
      <c r="I17" s="572" t="s">
        <v>1673</v>
      </c>
      <c r="J17" s="577"/>
      <c r="K17" s="502" t="s">
        <v>1235</v>
      </c>
      <c r="L17" s="504"/>
      <c r="M17" s="504"/>
      <c r="N17" s="504"/>
      <c r="O17" s="504"/>
      <c r="P17" s="504"/>
      <c r="Q17" s="504"/>
      <c r="R17" s="503"/>
      <c r="S17" s="505" t="s">
        <v>1234</v>
      </c>
      <c r="T17" s="506"/>
      <c r="U17" s="506"/>
      <c r="V17" s="506"/>
      <c r="W17" s="506"/>
      <c r="X17" s="506"/>
      <c r="Y17" s="506"/>
      <c r="Z17" s="507"/>
    </row>
    <row r="18" spans="1:27" s="1" customFormat="1" x14ac:dyDescent="0.25">
      <c r="A18" s="350" t="s">
        <v>1954</v>
      </c>
      <c r="B18" s="199"/>
      <c r="C18" s="204" t="s">
        <v>1866</v>
      </c>
      <c r="D18" s="205"/>
      <c r="E18" s="196" t="s">
        <v>1361</v>
      </c>
      <c r="F18" s="197"/>
      <c r="G18" s="169" t="s">
        <v>1799</v>
      </c>
      <c r="H18" s="170"/>
      <c r="I18" s="169"/>
      <c r="J18" s="170"/>
      <c r="K18" s="196" t="s">
        <v>1742</v>
      </c>
      <c r="L18" s="200"/>
      <c r="M18" s="200"/>
      <c r="N18" s="200"/>
      <c r="O18" s="200"/>
      <c r="P18" s="200"/>
      <c r="Q18" s="200"/>
      <c r="R18" s="197"/>
      <c r="S18" s="201" t="s">
        <v>1959</v>
      </c>
      <c r="T18" s="202"/>
      <c r="U18" s="202"/>
      <c r="V18" s="202"/>
      <c r="W18" s="202"/>
      <c r="X18" s="202"/>
      <c r="Y18" s="202"/>
      <c r="Z18" s="397"/>
    </row>
    <row r="19" spans="1:27" s="1" customFormat="1" x14ac:dyDescent="0.25">
      <c r="A19" s="337"/>
      <c r="B19" s="167"/>
      <c r="C19" s="186" t="s">
        <v>239</v>
      </c>
      <c r="D19" s="188"/>
      <c r="E19" s="169"/>
      <c r="F19" s="170"/>
      <c r="G19" s="169" t="s">
        <v>1607</v>
      </c>
      <c r="H19" s="170"/>
      <c r="I19" s="169"/>
      <c r="J19" s="170"/>
      <c r="K19" s="371" t="s">
        <v>1864</v>
      </c>
      <c r="L19" s="372"/>
      <c r="M19" s="372"/>
      <c r="N19" s="372"/>
      <c r="O19" s="372"/>
      <c r="P19" s="372"/>
      <c r="Q19" s="372"/>
      <c r="R19" s="373"/>
      <c r="S19" s="166"/>
      <c r="T19" s="167"/>
      <c r="U19" s="167"/>
      <c r="V19" s="167"/>
      <c r="W19" s="167"/>
      <c r="X19" s="167"/>
      <c r="Y19" s="167"/>
      <c r="Z19" s="348"/>
    </row>
    <row r="20" spans="1:27" s="1" customFormat="1" x14ac:dyDescent="0.25">
      <c r="A20" s="337"/>
      <c r="B20" s="167"/>
      <c r="C20" s="169" t="s">
        <v>1798</v>
      </c>
      <c r="D20" s="170"/>
      <c r="E20" s="169"/>
      <c r="F20" s="170"/>
      <c r="G20" s="371" t="s">
        <v>1599</v>
      </c>
      <c r="H20" s="373"/>
      <c r="I20" s="169"/>
      <c r="J20" s="170"/>
      <c r="K20" s="390" t="s">
        <v>1959</v>
      </c>
      <c r="L20" s="396"/>
      <c r="M20" s="396"/>
      <c r="N20" s="396"/>
      <c r="O20" s="396"/>
      <c r="P20" s="396"/>
      <c r="Q20" s="396"/>
      <c r="R20" s="391"/>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45817</v>
      </c>
      <c r="B22" s="29"/>
      <c r="C22" s="48">
        <f>A22+1</f>
        <v>45818</v>
      </c>
      <c r="D22" s="49"/>
      <c r="E22" s="48">
        <f>C22+1</f>
        <v>45819</v>
      </c>
      <c r="F22" s="49"/>
      <c r="G22" s="48">
        <f>E22+1</f>
        <v>45820</v>
      </c>
      <c r="H22" s="49"/>
      <c r="I22" s="48">
        <f>G22+1</f>
        <v>45821</v>
      </c>
      <c r="J22" s="49"/>
      <c r="K22" s="172">
        <f>I22+1</f>
        <v>45822</v>
      </c>
      <c r="L22" s="173"/>
      <c r="M22" s="174"/>
      <c r="N22" s="174"/>
      <c r="O22" s="174"/>
      <c r="P22" s="174"/>
      <c r="Q22" s="174"/>
      <c r="R22" s="175"/>
      <c r="S22" s="176">
        <f>K22+1</f>
        <v>45823</v>
      </c>
      <c r="T22" s="177"/>
      <c r="U22" s="178"/>
      <c r="V22" s="178"/>
      <c r="W22" s="178"/>
      <c r="X22" s="178"/>
      <c r="Y22" s="178"/>
      <c r="Z22" s="349"/>
    </row>
    <row r="23" spans="1:27" s="1" customFormat="1" x14ac:dyDescent="0.25">
      <c r="A23" s="585" t="s">
        <v>1233</v>
      </c>
      <c r="B23" s="580"/>
      <c r="C23" s="169"/>
      <c r="D23" s="170"/>
      <c r="E23" s="169" t="s">
        <v>1861</v>
      </c>
      <c r="F23" s="170"/>
      <c r="G23" s="572" t="s">
        <v>1671</v>
      </c>
      <c r="H23" s="577"/>
      <c r="I23" s="196" t="s">
        <v>1801</v>
      </c>
      <c r="J23" s="197"/>
      <c r="K23" s="572" t="s">
        <v>1720</v>
      </c>
      <c r="L23" s="573"/>
      <c r="M23" s="573"/>
      <c r="N23" s="573"/>
      <c r="O23" s="573"/>
      <c r="P23" s="573"/>
      <c r="Q23" s="573"/>
      <c r="R23" s="577"/>
      <c r="S23" s="572" t="s">
        <v>1720</v>
      </c>
      <c r="T23" s="573"/>
      <c r="U23" s="573"/>
      <c r="V23" s="573"/>
      <c r="W23" s="573"/>
      <c r="X23" s="573"/>
      <c r="Y23" s="573"/>
      <c r="Z23" s="577"/>
    </row>
    <row r="24" spans="1:27" s="1" customFormat="1" x14ac:dyDescent="0.25">
      <c r="A24" s="166" t="s">
        <v>107</v>
      </c>
      <c r="B24" s="168"/>
      <c r="C24" s="169"/>
      <c r="D24" s="170"/>
      <c r="E24" s="169" t="s">
        <v>1800</v>
      </c>
      <c r="F24" s="170"/>
      <c r="G24" s="169" t="s">
        <v>1845</v>
      </c>
      <c r="H24" s="170"/>
      <c r="I24" s="204" t="s">
        <v>281</v>
      </c>
      <c r="J24" s="205"/>
      <c r="K24" s="186" t="s">
        <v>1852</v>
      </c>
      <c r="L24" s="187"/>
      <c r="M24" s="187"/>
      <c r="N24" s="187"/>
      <c r="O24" s="187"/>
      <c r="P24" s="187"/>
      <c r="Q24" s="187"/>
      <c r="R24" s="188"/>
      <c r="S24" s="572" t="s">
        <v>1672</v>
      </c>
      <c r="T24" s="573"/>
      <c r="U24" s="573"/>
      <c r="V24" s="573"/>
      <c r="W24" s="573"/>
      <c r="X24" s="573"/>
      <c r="Y24" s="573"/>
      <c r="Z24" s="574"/>
    </row>
    <row r="25" spans="1:27" s="1" customFormat="1" x14ac:dyDescent="0.25">
      <c r="A25" s="337"/>
      <c r="B25" s="167"/>
      <c r="C25" s="169"/>
      <c r="D25" s="170"/>
      <c r="E25" s="169" t="s">
        <v>1968</v>
      </c>
      <c r="F25" s="170"/>
      <c r="G25" s="196" t="s">
        <v>1646</v>
      </c>
      <c r="H25" s="197"/>
      <c r="I25" s="169"/>
      <c r="J25" s="170"/>
      <c r="K25" s="204" t="s">
        <v>281</v>
      </c>
      <c r="L25" s="325"/>
      <c r="M25" s="325"/>
      <c r="N25" s="325"/>
      <c r="O25" s="325"/>
      <c r="P25" s="325"/>
      <c r="Q25" s="325"/>
      <c r="R25" s="205"/>
      <c r="S25" s="248" t="s">
        <v>281</v>
      </c>
      <c r="T25" s="249"/>
      <c r="U25" s="249"/>
      <c r="V25" s="249"/>
      <c r="W25" s="249"/>
      <c r="X25" s="249"/>
      <c r="Y25" s="249"/>
      <c r="Z25" s="378"/>
    </row>
    <row r="26" spans="1:27" s="1" customFormat="1" x14ac:dyDescent="0.25">
      <c r="A26" s="337"/>
      <c r="B26" s="167"/>
      <c r="C26" s="169"/>
      <c r="D26" s="170"/>
      <c r="E26" s="196" t="s">
        <v>1361</v>
      </c>
      <c r="F26" s="197"/>
      <c r="G26" s="169"/>
      <c r="H26" s="170"/>
      <c r="I26" s="169"/>
      <c r="J26" s="170"/>
      <c r="K26" s="329" t="s">
        <v>1854</v>
      </c>
      <c r="L26" s="330"/>
      <c r="M26" s="330"/>
      <c r="N26" s="330"/>
      <c r="O26" s="330"/>
      <c r="P26" s="330"/>
      <c r="Q26" s="330"/>
      <c r="R26" s="331"/>
      <c r="S26" s="193" t="s">
        <v>1375</v>
      </c>
      <c r="T26" s="194"/>
      <c r="U26" s="194"/>
      <c r="V26" s="194"/>
      <c r="W26" s="194"/>
      <c r="X26" s="194"/>
      <c r="Y26" s="194"/>
      <c r="Z26" s="389"/>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45824</v>
      </c>
      <c r="B28" s="29"/>
      <c r="C28" s="48">
        <f>A28+1</f>
        <v>45825</v>
      </c>
      <c r="D28" s="49"/>
      <c r="E28" s="48">
        <f>C28+1</f>
        <v>45826</v>
      </c>
      <c r="F28" s="49"/>
      <c r="G28" s="48">
        <f>E28+1</f>
        <v>45827</v>
      </c>
      <c r="H28" s="49"/>
      <c r="I28" s="48">
        <f>G28+1</f>
        <v>45828</v>
      </c>
      <c r="J28" s="49"/>
      <c r="K28" s="172">
        <f>I28+1</f>
        <v>45829</v>
      </c>
      <c r="L28" s="173"/>
      <c r="M28" s="174"/>
      <c r="N28" s="174"/>
      <c r="O28" s="174"/>
      <c r="P28" s="174"/>
      <c r="Q28" s="174"/>
      <c r="R28" s="175"/>
      <c r="S28" s="176">
        <f>K28+1</f>
        <v>45830</v>
      </c>
      <c r="T28" s="177"/>
      <c r="U28" s="178"/>
      <c r="V28" s="178"/>
      <c r="W28" s="178"/>
      <c r="X28" s="178"/>
      <c r="Y28" s="178"/>
      <c r="Z28" s="349"/>
    </row>
    <row r="29" spans="1:27" s="1" customFormat="1" x14ac:dyDescent="0.25">
      <c r="A29" s="350" t="s">
        <v>1802</v>
      </c>
      <c r="B29" s="199"/>
      <c r="C29" s="572" t="s">
        <v>1759</v>
      </c>
      <c r="D29" s="577"/>
      <c r="E29" s="169" t="s">
        <v>63</v>
      </c>
      <c r="F29" s="170"/>
      <c r="G29" s="169"/>
      <c r="H29" s="170"/>
      <c r="I29" s="572" t="s">
        <v>1670</v>
      </c>
      <c r="J29" s="577"/>
      <c r="K29" s="587" t="s">
        <v>1721</v>
      </c>
      <c r="L29" s="588"/>
      <c r="M29" s="588"/>
      <c r="N29" s="588"/>
      <c r="O29" s="588"/>
      <c r="P29" s="588"/>
      <c r="Q29" s="588"/>
      <c r="R29" s="589"/>
      <c r="S29" s="248" t="s">
        <v>852</v>
      </c>
      <c r="T29" s="249"/>
      <c r="U29" s="249"/>
      <c r="V29" s="249"/>
      <c r="W29" s="249"/>
      <c r="X29" s="249"/>
      <c r="Y29" s="249"/>
      <c r="Z29" s="378"/>
    </row>
    <row r="30" spans="1:27" s="1" customFormat="1" x14ac:dyDescent="0.25">
      <c r="A30" s="337" t="s">
        <v>1905</v>
      </c>
      <c r="B30" s="167"/>
      <c r="C30" s="572" t="s">
        <v>1803</v>
      </c>
      <c r="D30" s="577"/>
      <c r="E30" s="169" t="s">
        <v>1846</v>
      </c>
      <c r="F30" s="170"/>
      <c r="G30" s="169"/>
      <c r="H30" s="170"/>
      <c r="I30" s="204" t="s">
        <v>492</v>
      </c>
      <c r="J30" s="205"/>
      <c r="K30" s="590" t="s">
        <v>1722</v>
      </c>
      <c r="L30" s="591"/>
      <c r="M30" s="591"/>
      <c r="N30" s="591"/>
      <c r="O30" s="591"/>
      <c r="P30" s="591"/>
      <c r="Q30" s="591"/>
      <c r="R30" s="592"/>
      <c r="S30" s="248" t="s">
        <v>492</v>
      </c>
      <c r="T30" s="249"/>
      <c r="U30" s="249"/>
      <c r="V30" s="249"/>
      <c r="W30" s="249"/>
      <c r="X30" s="249"/>
      <c r="Y30" s="249"/>
      <c r="Z30" s="378"/>
    </row>
    <row r="31" spans="1:27" s="1" customFormat="1" x14ac:dyDescent="0.25">
      <c r="A31" s="337"/>
      <c r="B31" s="167"/>
      <c r="C31" s="186" t="s">
        <v>723</v>
      </c>
      <c r="D31" s="188"/>
      <c r="E31" s="186"/>
      <c r="F31" s="188"/>
      <c r="G31" s="169"/>
      <c r="H31" s="170"/>
      <c r="I31" s="186" t="s">
        <v>1912</v>
      </c>
      <c r="J31" s="188"/>
      <c r="K31" s="204" t="s">
        <v>852</v>
      </c>
      <c r="L31" s="325"/>
      <c r="M31" s="325"/>
      <c r="N31" s="325"/>
      <c r="O31" s="325"/>
      <c r="P31" s="325"/>
      <c r="Q31" s="325"/>
      <c r="R31" s="205"/>
      <c r="S31" s="572" t="s">
        <v>1853</v>
      </c>
      <c r="T31" s="573"/>
      <c r="U31" s="573"/>
      <c r="V31" s="573"/>
      <c r="W31" s="573"/>
      <c r="X31" s="573"/>
      <c r="Y31" s="573"/>
      <c r="Z31" s="574"/>
    </row>
    <row r="32" spans="1:27" s="1" customFormat="1" x14ac:dyDescent="0.25">
      <c r="A32" s="337"/>
      <c r="B32" s="167"/>
      <c r="C32" s="169"/>
      <c r="D32" s="170"/>
      <c r="E32" s="169"/>
      <c r="F32" s="170"/>
      <c r="G32" s="169"/>
      <c r="H32" s="170"/>
      <c r="I32" s="186" t="s">
        <v>1958</v>
      </c>
      <c r="J32" s="188"/>
      <c r="K32" s="204" t="s">
        <v>492</v>
      </c>
      <c r="L32" s="325"/>
      <c r="M32" s="325"/>
      <c r="N32" s="325"/>
      <c r="O32" s="325"/>
      <c r="P32" s="325"/>
      <c r="Q32" s="325"/>
      <c r="R32" s="205"/>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593" t="s">
        <v>1853</v>
      </c>
      <c r="L33" s="594"/>
      <c r="M33" s="594"/>
      <c r="N33" s="594"/>
      <c r="O33" s="594"/>
      <c r="P33" s="594"/>
      <c r="Q33" s="594"/>
      <c r="R33" s="595"/>
      <c r="S33" s="180"/>
      <c r="T33" s="181"/>
      <c r="U33" s="181"/>
      <c r="V33" s="181"/>
      <c r="W33" s="181"/>
      <c r="X33" s="181"/>
      <c r="Y33" s="181"/>
      <c r="Z33" s="346"/>
      <c r="AA33" s="1"/>
    </row>
    <row r="34" spans="1:27" s="1" customFormat="1" ht="18.5" x14ac:dyDescent="0.25">
      <c r="A34" s="95">
        <f>S28+1</f>
        <v>45831</v>
      </c>
      <c r="B34" s="29"/>
      <c r="C34" s="48">
        <f>A34+1</f>
        <v>45832</v>
      </c>
      <c r="D34" s="49"/>
      <c r="E34" s="48">
        <f>C34+1</f>
        <v>45833</v>
      </c>
      <c r="F34" s="49"/>
      <c r="G34" s="48">
        <f>E34+1</f>
        <v>45834</v>
      </c>
      <c r="H34" s="49"/>
      <c r="I34" s="48">
        <f>G34+1</f>
        <v>45835</v>
      </c>
      <c r="J34" s="49"/>
      <c r="K34" s="172">
        <f>I34+1</f>
        <v>45836</v>
      </c>
      <c r="L34" s="173"/>
      <c r="M34" s="174"/>
      <c r="N34" s="174"/>
      <c r="O34" s="174"/>
      <c r="P34" s="174"/>
      <c r="Q34" s="174"/>
      <c r="R34" s="175"/>
      <c r="S34" s="176">
        <f>K34+1</f>
        <v>45837</v>
      </c>
      <c r="T34" s="177"/>
      <c r="U34" s="178"/>
      <c r="V34" s="178"/>
      <c r="W34" s="178"/>
      <c r="X34" s="178"/>
      <c r="Y34" s="178"/>
      <c r="Z34" s="349"/>
    </row>
    <row r="35" spans="1:27" s="1" customFormat="1" x14ac:dyDescent="0.25">
      <c r="A35" s="508"/>
      <c r="B35" s="506"/>
      <c r="C35" s="169" t="s">
        <v>449</v>
      </c>
      <c r="D35" s="170"/>
      <c r="E35" s="169" t="s">
        <v>1804</v>
      </c>
      <c r="F35" s="170"/>
      <c r="G35" s="169" t="s">
        <v>503</v>
      </c>
      <c r="H35" s="170"/>
      <c r="I35" s="196" t="s">
        <v>1805</v>
      </c>
      <c r="J35" s="197"/>
      <c r="K35" s="572" t="s">
        <v>1723</v>
      </c>
      <c r="L35" s="573"/>
      <c r="M35" s="573"/>
      <c r="N35" s="573"/>
      <c r="O35" s="573"/>
      <c r="P35" s="573"/>
      <c r="Q35" s="573"/>
      <c r="R35" s="577"/>
      <c r="S35" s="572" t="s">
        <v>1723</v>
      </c>
      <c r="T35" s="573"/>
      <c r="U35" s="573"/>
      <c r="V35" s="573"/>
      <c r="W35" s="573"/>
      <c r="X35" s="573"/>
      <c r="Y35" s="573"/>
      <c r="Z35" s="577"/>
    </row>
    <row r="36" spans="1:27" s="1" customFormat="1" x14ac:dyDescent="0.25">
      <c r="A36" s="337"/>
      <c r="B36" s="167"/>
      <c r="C36" s="169" t="s">
        <v>109</v>
      </c>
      <c r="D36" s="170"/>
      <c r="E36" s="169" t="s">
        <v>1971</v>
      </c>
      <c r="F36" s="170"/>
      <c r="G36" s="169"/>
      <c r="H36" s="170"/>
      <c r="I36" s="572" t="s">
        <v>1807</v>
      </c>
      <c r="J36" s="577"/>
      <c r="K36" s="572" t="s">
        <v>1806</v>
      </c>
      <c r="L36" s="573"/>
      <c r="M36" s="573"/>
      <c r="N36" s="573"/>
      <c r="O36" s="573"/>
      <c r="P36" s="573"/>
      <c r="Q36" s="573"/>
      <c r="R36" s="577"/>
      <c r="S36" s="572" t="s">
        <v>1806</v>
      </c>
      <c r="T36" s="573"/>
      <c r="U36" s="573"/>
      <c r="V36" s="573"/>
      <c r="W36" s="573"/>
      <c r="X36" s="573"/>
      <c r="Y36" s="573"/>
      <c r="Z36" s="574"/>
    </row>
    <row r="37" spans="1:27" s="1" customFormat="1" x14ac:dyDescent="0.25">
      <c r="A37" s="337"/>
      <c r="B37" s="167"/>
      <c r="C37" s="169"/>
      <c r="D37" s="170"/>
      <c r="E37" s="169"/>
      <c r="F37" s="170"/>
      <c r="G37" s="169"/>
      <c r="H37" s="170"/>
      <c r="I37" s="169"/>
      <c r="J37" s="170"/>
      <c r="K37" s="169" t="s">
        <v>1969</v>
      </c>
      <c r="L37" s="171"/>
      <c r="M37" s="171"/>
      <c r="N37" s="171"/>
      <c r="O37" s="171"/>
      <c r="P37" s="171"/>
      <c r="Q37" s="171"/>
      <c r="R37" s="170"/>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45838</v>
      </c>
      <c r="B40" s="29"/>
      <c r="C40" s="48">
        <f>A40+1</f>
        <v>45839</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1808</v>
      </c>
      <c r="B41" s="199"/>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50" t="s">
        <v>1809</v>
      </c>
      <c r="B42" s="199"/>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75" priority="3">
      <formula>MONTH(A10)&lt;&gt;MONTH($A$1)</formula>
    </cfRule>
    <cfRule type="expression" dxfId="74" priority="4">
      <formula>OR(WEEKDAY(A10,1)=1,WEEKDAY(A10,1)=7)</formula>
    </cfRule>
  </conditionalFormatting>
  <conditionalFormatting sqref="I10 I16 I22 I28 I34">
    <cfRule type="expression" dxfId="73" priority="1">
      <formula>MONTH(I10)&lt;&gt;MONTH($A$1)</formula>
    </cfRule>
    <cfRule type="expression" dxfId="72" priority="2">
      <formula>OR(WEEKDAY(I10,1)=1,WEEKDAY(I10,1)=7)</formula>
    </cfRule>
  </conditionalFormatting>
  <hyperlinks>
    <hyperlink ref="K45" r:id="rId1" xr:uid="{64DD853B-C2A2-4AF0-B2E6-A81CD1AABEBA}"/>
    <hyperlink ref="K44:Z44" r:id="rId2" display="Calendar Templates by Vertex42" xr:uid="{B48C30B3-F3C3-4CB6-B8D9-61FFE67DC5BC}"/>
    <hyperlink ref="K45:Z45" r:id="rId3" display="https://www.vertex42.com/calendars/" xr:uid="{73FE1D52-44FB-4A13-895B-6343399DD338}"/>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52D8C-C7D0-4609-A600-8D9B5A00B92C}">
  <sheetPr>
    <pageSetUpPr fitToPage="1"/>
  </sheetPr>
  <dimension ref="A1:AA45"/>
  <sheetViews>
    <sheetView topLeftCell="A12" zoomScale="90" zoomScaleNormal="90" workbookViewId="0">
      <selection activeCell="S19" sqref="S19:Z1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45839</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45838</v>
      </c>
      <c r="B9" s="164"/>
      <c r="C9" s="164">
        <f>C10</f>
        <v>45839</v>
      </c>
      <c r="D9" s="164"/>
      <c r="E9" s="164">
        <f>E10</f>
        <v>45840</v>
      </c>
      <c r="F9" s="164"/>
      <c r="G9" s="164">
        <f>G10</f>
        <v>45841</v>
      </c>
      <c r="H9" s="164"/>
      <c r="I9" s="164">
        <f>I10</f>
        <v>45842</v>
      </c>
      <c r="J9" s="164"/>
      <c r="K9" s="164">
        <f>K10</f>
        <v>45843</v>
      </c>
      <c r="L9" s="164"/>
      <c r="M9" s="164"/>
      <c r="N9" s="164"/>
      <c r="O9" s="164"/>
      <c r="P9" s="164"/>
      <c r="Q9" s="164"/>
      <c r="R9" s="164"/>
      <c r="S9" s="164">
        <f>S10</f>
        <v>45844</v>
      </c>
      <c r="T9" s="164"/>
      <c r="U9" s="164"/>
      <c r="V9" s="164"/>
      <c r="W9" s="164"/>
      <c r="X9" s="164"/>
      <c r="Y9" s="164"/>
      <c r="Z9" s="165"/>
    </row>
    <row r="10" spans="1:27" s="1" customFormat="1" ht="18.5" x14ac:dyDescent="0.25">
      <c r="A10" s="95">
        <f>$A$1-(WEEKDAY($A$1,1)-(start_day-1))-IF((WEEKDAY($A$1,1)-(start_day-1))&lt;=0,7,0)+1</f>
        <v>45838</v>
      </c>
      <c r="B10" s="29"/>
      <c r="C10" s="48">
        <f>A10+1</f>
        <v>45839</v>
      </c>
      <c r="D10" s="49"/>
      <c r="E10" s="48">
        <f>C10+1</f>
        <v>45840</v>
      </c>
      <c r="F10" s="49"/>
      <c r="G10" s="48">
        <f>E10+1</f>
        <v>45841</v>
      </c>
      <c r="H10" s="49"/>
      <c r="I10" s="48">
        <f>G10+1</f>
        <v>45842</v>
      </c>
      <c r="J10" s="49"/>
      <c r="K10" s="172">
        <f>I10+1</f>
        <v>45843</v>
      </c>
      <c r="L10" s="173"/>
      <c r="M10" s="174"/>
      <c r="N10" s="174"/>
      <c r="O10" s="174"/>
      <c r="P10" s="174"/>
      <c r="Q10" s="174"/>
      <c r="R10" s="175"/>
      <c r="S10" s="176">
        <f>K10+1</f>
        <v>45844</v>
      </c>
      <c r="T10" s="177"/>
      <c r="U10" s="178"/>
      <c r="V10" s="178"/>
      <c r="W10" s="178"/>
      <c r="X10" s="178"/>
      <c r="Y10" s="178"/>
      <c r="Z10" s="349"/>
    </row>
    <row r="11" spans="1:27" s="1" customFormat="1" x14ac:dyDescent="0.25">
      <c r="A11" s="350" t="s">
        <v>1808</v>
      </c>
      <c r="B11" s="199"/>
      <c r="C11" s="169"/>
      <c r="D11" s="170"/>
      <c r="E11" s="169"/>
      <c r="F11" s="170"/>
      <c r="G11" s="169"/>
      <c r="H11" s="170"/>
      <c r="I11" s="204"/>
      <c r="J11" s="205"/>
      <c r="K11" s="572" t="s">
        <v>1669</v>
      </c>
      <c r="L11" s="573"/>
      <c r="M11" s="573"/>
      <c r="N11" s="573"/>
      <c r="O11" s="573"/>
      <c r="P11" s="573"/>
      <c r="Q11" s="573"/>
      <c r="R11" s="577"/>
      <c r="S11" s="201" t="s">
        <v>1856</v>
      </c>
      <c r="T11" s="202"/>
      <c r="U11" s="202"/>
      <c r="V11" s="202"/>
      <c r="W11" s="202"/>
      <c r="X11" s="202"/>
      <c r="Y11" s="202"/>
      <c r="Z11" s="397"/>
    </row>
    <row r="12" spans="1:27" s="1" customFormat="1" x14ac:dyDescent="0.25">
      <c r="A12" s="350" t="s">
        <v>1809</v>
      </c>
      <c r="B12" s="199"/>
      <c r="C12" s="169"/>
      <c r="D12" s="170"/>
      <c r="E12" s="169"/>
      <c r="F12" s="170"/>
      <c r="G12" s="169"/>
      <c r="H12" s="170"/>
      <c r="I12" s="169"/>
      <c r="J12" s="170"/>
      <c r="K12" s="390" t="s">
        <v>1856</v>
      </c>
      <c r="L12" s="396"/>
      <c r="M12" s="396"/>
      <c r="N12" s="396"/>
      <c r="O12" s="396"/>
      <c r="P12" s="396"/>
      <c r="Q12" s="396"/>
      <c r="R12" s="391"/>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45845</v>
      </c>
      <c r="B16" s="29"/>
      <c r="C16" s="48">
        <f>A16+1</f>
        <v>45846</v>
      </c>
      <c r="D16" s="49"/>
      <c r="E16" s="48">
        <f>C16+1</f>
        <v>45847</v>
      </c>
      <c r="F16" s="49"/>
      <c r="G16" s="48">
        <f>E16+1</f>
        <v>45848</v>
      </c>
      <c r="H16" s="49"/>
      <c r="I16" s="48">
        <f>G16+1</f>
        <v>45849</v>
      </c>
      <c r="J16" s="49"/>
      <c r="K16" s="172">
        <f>I16+1</f>
        <v>45850</v>
      </c>
      <c r="L16" s="173"/>
      <c r="M16" s="174"/>
      <c r="N16" s="174"/>
      <c r="O16" s="174"/>
      <c r="P16" s="174"/>
      <c r="Q16" s="174"/>
      <c r="R16" s="175"/>
      <c r="S16" s="176">
        <f>K16+1</f>
        <v>45851</v>
      </c>
      <c r="T16" s="177"/>
      <c r="U16" s="178"/>
      <c r="V16" s="178"/>
      <c r="W16" s="178"/>
      <c r="X16" s="178"/>
      <c r="Y16" s="178"/>
      <c r="Z16" s="349"/>
    </row>
    <row r="17" spans="1:27" s="1" customFormat="1" x14ac:dyDescent="0.25">
      <c r="A17" s="596" t="s">
        <v>1856</v>
      </c>
      <c r="B17" s="202"/>
      <c r="C17" s="390" t="s">
        <v>1856</v>
      </c>
      <c r="D17" s="391"/>
      <c r="E17" s="390" t="s">
        <v>1856</v>
      </c>
      <c r="F17" s="391"/>
      <c r="G17" s="390" t="s">
        <v>1856</v>
      </c>
      <c r="H17" s="391"/>
      <c r="I17" s="572" t="s">
        <v>1668</v>
      </c>
      <c r="J17" s="577"/>
      <c r="K17" s="390" t="s">
        <v>1856</v>
      </c>
      <c r="L17" s="396"/>
      <c r="M17" s="396"/>
      <c r="N17" s="396"/>
      <c r="O17" s="396"/>
      <c r="P17" s="396"/>
      <c r="Q17" s="396"/>
      <c r="R17" s="391"/>
      <c r="S17" s="201" t="s">
        <v>1856</v>
      </c>
      <c r="T17" s="202"/>
      <c r="U17" s="202"/>
      <c r="V17" s="202"/>
      <c r="W17" s="202"/>
      <c r="X17" s="202"/>
      <c r="Y17" s="202"/>
      <c r="Z17" s="397"/>
    </row>
    <row r="18" spans="1:27" s="1" customFormat="1" x14ac:dyDescent="0.25">
      <c r="A18" s="337"/>
      <c r="B18" s="167"/>
      <c r="C18" s="169" t="s">
        <v>110</v>
      </c>
      <c r="D18" s="170"/>
      <c r="E18" s="169"/>
      <c r="F18" s="170"/>
      <c r="G18" s="169"/>
      <c r="H18" s="170"/>
      <c r="I18" s="196" t="s">
        <v>1810</v>
      </c>
      <c r="J18" s="197"/>
      <c r="K18" s="329" t="s">
        <v>856</v>
      </c>
      <c r="L18" s="330"/>
      <c r="M18" s="330"/>
      <c r="N18" s="330"/>
      <c r="O18" s="330"/>
      <c r="P18" s="330"/>
      <c r="Q18" s="330"/>
      <c r="R18" s="331"/>
      <c r="S18" s="166" t="s">
        <v>1788</v>
      </c>
      <c r="T18" s="167"/>
      <c r="U18" s="167"/>
      <c r="V18" s="167"/>
      <c r="W18" s="167"/>
      <c r="X18" s="167"/>
      <c r="Y18" s="167"/>
      <c r="Z18" s="348"/>
    </row>
    <row r="19" spans="1:27" s="1" customFormat="1" x14ac:dyDescent="0.25">
      <c r="A19" s="337"/>
      <c r="B19" s="167"/>
      <c r="C19" s="169"/>
      <c r="D19" s="170"/>
      <c r="E19" s="169"/>
      <c r="F19" s="170"/>
      <c r="G19" s="169"/>
      <c r="H19" s="170"/>
      <c r="I19" s="390" t="s">
        <v>1856</v>
      </c>
      <c r="J19" s="391"/>
      <c r="K19" s="169" t="s">
        <v>239</v>
      </c>
      <c r="L19" s="171"/>
      <c r="M19" s="171"/>
      <c r="N19" s="171"/>
      <c r="O19" s="171"/>
      <c r="P19" s="171"/>
      <c r="Q19" s="171"/>
      <c r="R19" s="170"/>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45852</v>
      </c>
      <c r="B22" s="29"/>
      <c r="C22" s="48">
        <f>A22+1</f>
        <v>45853</v>
      </c>
      <c r="D22" s="49"/>
      <c r="E22" s="48">
        <f>C22+1</f>
        <v>45854</v>
      </c>
      <c r="F22" s="49"/>
      <c r="G22" s="48">
        <f>E22+1</f>
        <v>45855</v>
      </c>
      <c r="H22" s="49"/>
      <c r="I22" s="48">
        <f>G22+1</f>
        <v>45856</v>
      </c>
      <c r="J22" s="49"/>
      <c r="K22" s="172">
        <f>I22+1</f>
        <v>45857</v>
      </c>
      <c r="L22" s="173"/>
      <c r="M22" s="174"/>
      <c r="N22" s="174"/>
      <c r="O22" s="174"/>
      <c r="P22" s="174"/>
      <c r="Q22" s="174"/>
      <c r="R22" s="175"/>
      <c r="S22" s="176">
        <f>K22+1</f>
        <v>45858</v>
      </c>
      <c r="T22" s="177"/>
      <c r="U22" s="178"/>
      <c r="V22" s="178"/>
      <c r="W22" s="178"/>
      <c r="X22" s="178"/>
      <c r="Y22" s="178"/>
      <c r="Z22" s="349"/>
    </row>
    <row r="23" spans="1:27" s="1" customFormat="1" x14ac:dyDescent="0.25">
      <c r="A23" s="596" t="s">
        <v>1856</v>
      </c>
      <c r="B23" s="202"/>
      <c r="C23" s="390" t="s">
        <v>1856</v>
      </c>
      <c r="D23" s="391"/>
      <c r="E23" s="390" t="s">
        <v>1856</v>
      </c>
      <c r="F23" s="391"/>
      <c r="G23" s="572" t="s">
        <v>1667</v>
      </c>
      <c r="H23" s="577"/>
      <c r="I23" s="572" t="s">
        <v>1667</v>
      </c>
      <c r="J23" s="577"/>
      <c r="K23" s="572" t="s">
        <v>1667</v>
      </c>
      <c r="L23" s="573"/>
      <c r="M23" s="573"/>
      <c r="N23" s="573"/>
      <c r="O23" s="573"/>
      <c r="P23" s="573"/>
      <c r="Q23" s="573"/>
      <c r="R23" s="577"/>
      <c r="S23" s="572" t="s">
        <v>1667</v>
      </c>
      <c r="T23" s="573"/>
      <c r="U23" s="573"/>
      <c r="V23" s="573"/>
      <c r="W23" s="573"/>
      <c r="X23" s="573"/>
      <c r="Y23" s="573"/>
      <c r="Z23" s="574"/>
    </row>
    <row r="24" spans="1:27" s="1" customFormat="1" x14ac:dyDescent="0.25">
      <c r="A24" s="337"/>
      <c r="B24" s="167"/>
      <c r="C24" s="169"/>
      <c r="D24" s="170"/>
      <c r="E24" s="169" t="s">
        <v>1857</v>
      </c>
      <c r="F24" s="170"/>
      <c r="G24" s="169"/>
      <c r="H24" s="170"/>
      <c r="I24" s="169"/>
      <c r="J24" s="170"/>
      <c r="K24" s="572" t="s">
        <v>1666</v>
      </c>
      <c r="L24" s="573"/>
      <c r="M24" s="573"/>
      <c r="N24" s="573"/>
      <c r="O24" s="573"/>
      <c r="P24" s="573"/>
      <c r="Q24" s="573"/>
      <c r="R24" s="577"/>
      <c r="S24" s="572" t="s">
        <v>1726</v>
      </c>
      <c r="T24" s="573"/>
      <c r="U24" s="573"/>
      <c r="V24" s="573"/>
      <c r="W24" s="573"/>
      <c r="X24" s="573"/>
      <c r="Y24" s="573"/>
      <c r="Z24" s="574"/>
    </row>
    <row r="25" spans="1:27" s="1" customFormat="1" x14ac:dyDescent="0.25">
      <c r="A25" s="337"/>
      <c r="B25" s="167"/>
      <c r="C25" s="169"/>
      <c r="D25" s="170"/>
      <c r="E25" s="169"/>
      <c r="F25" s="170"/>
      <c r="G25" s="169"/>
      <c r="H25" s="170"/>
      <c r="I25" s="169"/>
      <c r="J25" s="170"/>
      <c r="K25" s="572" t="s">
        <v>1725</v>
      </c>
      <c r="L25" s="573"/>
      <c r="M25" s="573"/>
      <c r="N25" s="573"/>
      <c r="O25" s="573"/>
      <c r="P25" s="573"/>
      <c r="Q25" s="573"/>
      <c r="R25" s="577"/>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45859</v>
      </c>
      <c r="B28" s="29"/>
      <c r="C28" s="48">
        <f>A28+1</f>
        <v>45860</v>
      </c>
      <c r="D28" s="49"/>
      <c r="E28" s="48">
        <f>C28+1</f>
        <v>45861</v>
      </c>
      <c r="F28" s="49"/>
      <c r="G28" s="48">
        <f>E28+1</f>
        <v>45862</v>
      </c>
      <c r="H28" s="49"/>
      <c r="I28" s="48">
        <f>G28+1</f>
        <v>45863</v>
      </c>
      <c r="J28" s="49"/>
      <c r="K28" s="172">
        <f>I28+1</f>
        <v>45864</v>
      </c>
      <c r="L28" s="173"/>
      <c r="M28" s="174"/>
      <c r="N28" s="174"/>
      <c r="O28" s="174"/>
      <c r="P28" s="174"/>
      <c r="Q28" s="174"/>
      <c r="R28" s="175"/>
      <c r="S28" s="176">
        <f>K28+1</f>
        <v>45865</v>
      </c>
      <c r="T28" s="177"/>
      <c r="U28" s="178"/>
      <c r="V28" s="178"/>
      <c r="W28" s="178"/>
      <c r="X28" s="178"/>
      <c r="Y28" s="178"/>
      <c r="Z28" s="349"/>
    </row>
    <row r="29" spans="1:27" s="1" customFormat="1" x14ac:dyDescent="0.25">
      <c r="A29" s="597" t="s">
        <v>1726</v>
      </c>
      <c r="B29" s="573"/>
      <c r="C29" s="572" t="s">
        <v>1726</v>
      </c>
      <c r="D29" s="577"/>
      <c r="E29" s="572" t="s">
        <v>1726</v>
      </c>
      <c r="F29" s="577"/>
      <c r="G29" s="572" t="s">
        <v>1726</v>
      </c>
      <c r="H29" s="577"/>
      <c r="I29" s="572" t="s">
        <v>1726</v>
      </c>
      <c r="J29" s="577"/>
      <c r="K29" s="572" t="s">
        <v>1726</v>
      </c>
      <c r="L29" s="573"/>
      <c r="M29" s="573"/>
      <c r="N29" s="573"/>
      <c r="O29" s="573"/>
      <c r="P29" s="573"/>
      <c r="Q29" s="573"/>
      <c r="R29" s="574"/>
      <c r="S29" s="572" t="s">
        <v>1727</v>
      </c>
      <c r="T29" s="573"/>
      <c r="U29" s="573"/>
      <c r="V29" s="573"/>
      <c r="W29" s="573"/>
      <c r="X29" s="573"/>
      <c r="Y29" s="573"/>
      <c r="Z29" s="577"/>
    </row>
    <row r="30" spans="1:27" s="1" customFormat="1" x14ac:dyDescent="0.25">
      <c r="A30" s="596" t="s">
        <v>1856</v>
      </c>
      <c r="B30" s="202"/>
      <c r="C30" s="390" t="s">
        <v>1856</v>
      </c>
      <c r="D30" s="391"/>
      <c r="E30" s="169" t="s">
        <v>1811</v>
      </c>
      <c r="F30" s="170"/>
      <c r="G30" s="169"/>
      <c r="H30" s="170"/>
      <c r="I30" s="169" t="s">
        <v>1977</v>
      </c>
      <c r="J30" s="170"/>
      <c r="K30" s="572" t="s">
        <v>1727</v>
      </c>
      <c r="L30" s="573"/>
      <c r="M30" s="573"/>
      <c r="N30" s="573"/>
      <c r="O30" s="573"/>
      <c r="P30" s="573"/>
      <c r="Q30" s="573"/>
      <c r="R30" s="577"/>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t="s">
        <v>111</v>
      </c>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45866</v>
      </c>
      <c r="B34" s="29"/>
      <c r="C34" s="48">
        <f>A34+1</f>
        <v>45867</v>
      </c>
      <c r="D34" s="49"/>
      <c r="E34" s="48">
        <f>C34+1</f>
        <v>45868</v>
      </c>
      <c r="F34" s="49"/>
      <c r="G34" s="48">
        <f>E34+1</f>
        <v>45869</v>
      </c>
      <c r="H34" s="49"/>
      <c r="I34" s="48">
        <f>G34+1</f>
        <v>45870</v>
      </c>
      <c r="J34" s="49"/>
      <c r="K34" s="172">
        <f>I34+1</f>
        <v>45871</v>
      </c>
      <c r="L34" s="173"/>
      <c r="M34" s="174"/>
      <c r="N34" s="174"/>
      <c r="O34" s="174"/>
      <c r="P34" s="174"/>
      <c r="Q34" s="174"/>
      <c r="R34" s="175"/>
      <c r="S34" s="176">
        <f>K34+1</f>
        <v>45872</v>
      </c>
      <c r="T34" s="177"/>
      <c r="U34" s="178"/>
      <c r="V34" s="178"/>
      <c r="W34" s="178"/>
      <c r="X34" s="178"/>
      <c r="Y34" s="178"/>
      <c r="Z34" s="349"/>
    </row>
    <row r="35" spans="1:27" s="1" customFormat="1" x14ac:dyDescent="0.25">
      <c r="A35" s="337" t="s">
        <v>1977</v>
      </c>
      <c r="B35" s="167"/>
      <c r="C35" s="169"/>
      <c r="D35" s="170"/>
      <c r="E35" s="169" t="s">
        <v>1977</v>
      </c>
      <c r="F35" s="170"/>
      <c r="G35" s="169"/>
      <c r="H35" s="170"/>
      <c r="I35" s="572" t="s">
        <v>1728</v>
      </c>
      <c r="J35" s="577"/>
      <c r="K35" s="572" t="s">
        <v>1728</v>
      </c>
      <c r="L35" s="573"/>
      <c r="M35" s="573"/>
      <c r="N35" s="573"/>
      <c r="O35" s="573"/>
      <c r="P35" s="573"/>
      <c r="Q35" s="573"/>
      <c r="R35" s="577"/>
      <c r="S35" s="572" t="s">
        <v>1728</v>
      </c>
      <c r="T35" s="573"/>
      <c r="U35" s="573"/>
      <c r="V35" s="573"/>
      <c r="W35" s="573"/>
      <c r="X35" s="573"/>
      <c r="Y35" s="573"/>
      <c r="Z35" s="574"/>
    </row>
    <row r="36" spans="1:27" s="1" customFormat="1" x14ac:dyDescent="0.25">
      <c r="A36" s="337"/>
      <c r="B36" s="167"/>
      <c r="C36" s="169"/>
      <c r="D36" s="170"/>
      <c r="E36" s="169"/>
      <c r="F36" s="170"/>
      <c r="G36" s="169"/>
      <c r="H36" s="170"/>
      <c r="I36" s="169"/>
      <c r="J36" s="170"/>
      <c r="K36" s="572" t="s">
        <v>1730</v>
      </c>
      <c r="L36" s="573"/>
      <c r="M36" s="573"/>
      <c r="N36" s="573"/>
      <c r="O36" s="573"/>
      <c r="P36" s="573"/>
      <c r="Q36" s="573"/>
      <c r="R36" s="577"/>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45873</v>
      </c>
      <c r="B40" s="29"/>
      <c r="C40" s="48">
        <f>A40+1</f>
        <v>45874</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1812</v>
      </c>
      <c r="B41" s="199"/>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50" t="s">
        <v>1813</v>
      </c>
      <c r="B42" s="199"/>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71" priority="3">
      <formula>MONTH(A10)&lt;&gt;MONTH($A$1)</formula>
    </cfRule>
    <cfRule type="expression" dxfId="70" priority="4">
      <formula>OR(WEEKDAY(A10,1)=1,WEEKDAY(A10,1)=7)</formula>
    </cfRule>
  </conditionalFormatting>
  <conditionalFormatting sqref="I10 I16 I22 I28 I34">
    <cfRule type="expression" dxfId="69" priority="1">
      <formula>MONTH(I10)&lt;&gt;MONTH($A$1)</formula>
    </cfRule>
    <cfRule type="expression" dxfId="68" priority="2">
      <formula>OR(WEEKDAY(I10,1)=1,WEEKDAY(I10,1)=7)</formula>
    </cfRule>
  </conditionalFormatting>
  <hyperlinks>
    <hyperlink ref="K45" r:id="rId1" xr:uid="{01B79057-B0AC-40C0-864D-36C26638E524}"/>
    <hyperlink ref="K44:Z44" r:id="rId2" display="Calendar Templates by Vertex42" xr:uid="{CEAEA39E-1DBE-493E-B2E1-D204B117C427}"/>
    <hyperlink ref="K45:Z45" r:id="rId3" display="https://www.vertex42.com/calendars/" xr:uid="{6070FE4D-0813-49B4-9D30-B57157211153}"/>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F9AE-C175-497D-8E03-E421E48CC693}">
  <sheetPr>
    <pageSetUpPr fitToPage="1"/>
  </sheetPr>
  <dimension ref="A1:AA45"/>
  <sheetViews>
    <sheetView topLeftCell="A14" zoomScale="90" zoomScaleNormal="90" workbookViewId="0">
      <selection activeCell="I29" sqref="I29:J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45870</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45866</v>
      </c>
      <c r="B9" s="164"/>
      <c r="C9" s="164">
        <f>C10</f>
        <v>45867</v>
      </c>
      <c r="D9" s="164"/>
      <c r="E9" s="164">
        <f>E10</f>
        <v>45868</v>
      </c>
      <c r="F9" s="164"/>
      <c r="G9" s="164">
        <f>G10</f>
        <v>45869</v>
      </c>
      <c r="H9" s="164"/>
      <c r="I9" s="164">
        <f>I10</f>
        <v>45870</v>
      </c>
      <c r="J9" s="164"/>
      <c r="K9" s="164">
        <f>K10</f>
        <v>45871</v>
      </c>
      <c r="L9" s="164"/>
      <c r="M9" s="164"/>
      <c r="N9" s="164"/>
      <c r="O9" s="164"/>
      <c r="P9" s="164"/>
      <c r="Q9" s="164"/>
      <c r="R9" s="164"/>
      <c r="S9" s="164">
        <f>S10</f>
        <v>45872</v>
      </c>
      <c r="T9" s="164"/>
      <c r="U9" s="164"/>
      <c r="V9" s="164"/>
      <c r="W9" s="164"/>
      <c r="X9" s="164"/>
      <c r="Y9" s="164"/>
      <c r="Z9" s="165"/>
    </row>
    <row r="10" spans="1:27" s="1" customFormat="1" ht="18.5" x14ac:dyDescent="0.25">
      <c r="A10" s="95">
        <f>$A$1-(WEEKDAY($A$1,1)-(start_day-1))-IF((WEEKDAY($A$1,1)-(start_day-1))&lt;=0,7,0)+1</f>
        <v>45866</v>
      </c>
      <c r="B10" s="29"/>
      <c r="C10" s="48">
        <f>A10+1</f>
        <v>45867</v>
      </c>
      <c r="D10" s="49"/>
      <c r="E10" s="48">
        <f>C10+1</f>
        <v>45868</v>
      </c>
      <c r="F10" s="49"/>
      <c r="G10" s="48">
        <f>E10+1</f>
        <v>45869</v>
      </c>
      <c r="H10" s="49"/>
      <c r="I10" s="48">
        <f>G10+1</f>
        <v>45870</v>
      </c>
      <c r="J10" s="49"/>
      <c r="K10" s="172">
        <f>I10+1</f>
        <v>45871</v>
      </c>
      <c r="L10" s="173"/>
      <c r="M10" s="174"/>
      <c r="N10" s="174"/>
      <c r="O10" s="174"/>
      <c r="P10" s="174"/>
      <c r="Q10" s="174"/>
      <c r="R10" s="175"/>
      <c r="S10" s="176">
        <f>K10+1</f>
        <v>45872</v>
      </c>
      <c r="T10" s="177"/>
      <c r="U10" s="178"/>
      <c r="V10" s="178"/>
      <c r="W10" s="178"/>
      <c r="X10" s="178"/>
      <c r="Y10" s="178"/>
      <c r="Z10" s="349"/>
    </row>
    <row r="11" spans="1:27" s="1" customFormat="1" x14ac:dyDescent="0.25">
      <c r="A11" s="337"/>
      <c r="B11" s="167"/>
      <c r="C11" s="169"/>
      <c r="D11" s="170"/>
      <c r="E11" s="169"/>
      <c r="F11" s="170"/>
      <c r="G11" s="169"/>
      <c r="H11" s="170"/>
      <c r="I11" s="572" t="s">
        <v>1728</v>
      </c>
      <c r="J11" s="577"/>
      <c r="K11" s="572" t="s">
        <v>1728</v>
      </c>
      <c r="L11" s="573"/>
      <c r="M11" s="573"/>
      <c r="N11" s="573"/>
      <c r="O11" s="573"/>
      <c r="P11" s="573"/>
      <c r="Q11" s="573"/>
      <c r="R11" s="577"/>
      <c r="S11" s="572" t="s">
        <v>1728</v>
      </c>
      <c r="T11" s="573"/>
      <c r="U11" s="573"/>
      <c r="V11" s="573"/>
      <c r="W11" s="573"/>
      <c r="X11" s="573"/>
      <c r="Y11" s="573"/>
      <c r="Z11" s="577"/>
    </row>
    <row r="12" spans="1:27" s="1" customFormat="1" x14ac:dyDescent="0.25">
      <c r="A12" s="337"/>
      <c r="B12" s="167"/>
      <c r="C12" s="169"/>
      <c r="D12" s="170"/>
      <c r="E12" s="169"/>
      <c r="F12" s="170"/>
      <c r="G12" s="169"/>
      <c r="H12" s="170"/>
      <c r="I12" s="169"/>
      <c r="J12" s="170"/>
      <c r="K12" s="572" t="s">
        <v>1729</v>
      </c>
      <c r="L12" s="573"/>
      <c r="M12" s="573"/>
      <c r="N12" s="573"/>
      <c r="O12" s="573"/>
      <c r="P12" s="573"/>
      <c r="Q12" s="573"/>
      <c r="R12" s="577"/>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96" t="s">
        <v>1839</v>
      </c>
      <c r="L13" s="200"/>
      <c r="M13" s="200"/>
      <c r="N13" s="200"/>
      <c r="O13" s="200"/>
      <c r="P13" s="200"/>
      <c r="Q13" s="200"/>
      <c r="R13" s="197"/>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45873</v>
      </c>
      <c r="B16" s="29"/>
      <c r="C16" s="48">
        <f>A16+1</f>
        <v>45874</v>
      </c>
      <c r="D16" s="49"/>
      <c r="E16" s="48">
        <f>C16+1</f>
        <v>45875</v>
      </c>
      <c r="F16" s="49"/>
      <c r="G16" s="48">
        <f>E16+1</f>
        <v>45876</v>
      </c>
      <c r="H16" s="49"/>
      <c r="I16" s="48">
        <f>G16+1</f>
        <v>45877</v>
      </c>
      <c r="J16" s="49"/>
      <c r="K16" s="172">
        <f>I16+1</f>
        <v>45878</v>
      </c>
      <c r="L16" s="173"/>
      <c r="M16" s="174"/>
      <c r="N16" s="174"/>
      <c r="O16" s="174"/>
      <c r="P16" s="174"/>
      <c r="Q16" s="174"/>
      <c r="R16" s="175"/>
      <c r="S16" s="176">
        <f>K16+1</f>
        <v>45879</v>
      </c>
      <c r="T16" s="177"/>
      <c r="U16" s="178"/>
      <c r="V16" s="178"/>
      <c r="W16" s="178"/>
      <c r="X16" s="178"/>
      <c r="Y16" s="178"/>
      <c r="Z16" s="349"/>
    </row>
    <row r="17" spans="1:27" s="1" customFormat="1" x14ac:dyDescent="0.25">
      <c r="A17" s="350" t="s">
        <v>1812</v>
      </c>
      <c r="B17" s="199"/>
      <c r="C17" s="169"/>
      <c r="D17" s="170"/>
      <c r="E17" s="169"/>
      <c r="F17" s="170"/>
      <c r="G17" s="572" t="s">
        <v>1665</v>
      </c>
      <c r="H17" s="577"/>
      <c r="I17" s="572" t="s">
        <v>1665</v>
      </c>
      <c r="J17" s="577"/>
      <c r="K17" s="572" t="s">
        <v>1665</v>
      </c>
      <c r="L17" s="573"/>
      <c r="M17" s="573"/>
      <c r="N17" s="573"/>
      <c r="O17" s="573"/>
      <c r="P17" s="573"/>
      <c r="Q17" s="573"/>
      <c r="R17" s="577"/>
      <c r="S17" s="572" t="s">
        <v>1665</v>
      </c>
      <c r="T17" s="573"/>
      <c r="U17" s="573"/>
      <c r="V17" s="573"/>
      <c r="W17" s="573"/>
      <c r="X17" s="573"/>
      <c r="Y17" s="573"/>
      <c r="Z17" s="577"/>
    </row>
    <row r="18" spans="1:27" s="1" customFormat="1" x14ac:dyDescent="0.25">
      <c r="A18" s="350" t="s">
        <v>1813</v>
      </c>
      <c r="B18" s="199"/>
      <c r="C18" s="169"/>
      <c r="D18" s="170"/>
      <c r="E18" s="169"/>
      <c r="F18" s="170"/>
      <c r="G18" s="169"/>
      <c r="H18" s="170"/>
      <c r="I18" s="196" t="s">
        <v>1810</v>
      </c>
      <c r="J18" s="197"/>
      <c r="K18" s="204" t="s">
        <v>858</v>
      </c>
      <c r="L18" s="325"/>
      <c r="M18" s="325"/>
      <c r="N18" s="325"/>
      <c r="O18" s="325"/>
      <c r="P18" s="325"/>
      <c r="Q18" s="325"/>
      <c r="R18" s="205"/>
      <c r="S18" s="248" t="s">
        <v>858</v>
      </c>
      <c r="T18" s="249"/>
      <c r="U18" s="249"/>
      <c r="V18" s="249"/>
      <c r="W18" s="249"/>
      <c r="X18" s="249"/>
      <c r="Y18" s="249"/>
      <c r="Z18" s="378"/>
    </row>
    <row r="19" spans="1:27" s="1" customFormat="1" x14ac:dyDescent="0.25">
      <c r="A19" s="337"/>
      <c r="B19" s="167"/>
      <c r="C19" s="169"/>
      <c r="D19" s="170"/>
      <c r="E19" s="169"/>
      <c r="F19" s="170"/>
      <c r="G19" s="169"/>
      <c r="H19" s="170"/>
      <c r="I19" s="169"/>
      <c r="J19" s="170"/>
      <c r="K19" s="196" t="s">
        <v>996</v>
      </c>
      <c r="L19" s="200"/>
      <c r="M19" s="200"/>
      <c r="N19" s="200"/>
      <c r="O19" s="200"/>
      <c r="P19" s="200"/>
      <c r="Q19" s="200"/>
      <c r="R19" s="197"/>
      <c r="S19" s="166" t="s">
        <v>112</v>
      </c>
      <c r="T19" s="167"/>
      <c r="U19" s="167"/>
      <c r="V19" s="167"/>
      <c r="W19" s="167"/>
      <c r="X19" s="167"/>
      <c r="Y19" s="167"/>
      <c r="Z19" s="348"/>
    </row>
    <row r="20" spans="1:27" s="1" customFormat="1" x14ac:dyDescent="0.25">
      <c r="A20" s="337"/>
      <c r="B20" s="167"/>
      <c r="C20" s="169"/>
      <c r="D20" s="170"/>
      <c r="E20" s="169"/>
      <c r="F20" s="170"/>
      <c r="G20" s="169"/>
      <c r="H20" s="170"/>
      <c r="I20" s="169"/>
      <c r="J20" s="170"/>
      <c r="K20" s="196" t="s">
        <v>1584</v>
      </c>
      <c r="L20" s="200"/>
      <c r="M20" s="200"/>
      <c r="N20" s="200"/>
      <c r="O20" s="200"/>
      <c r="P20" s="200"/>
      <c r="Q20" s="200"/>
      <c r="R20" s="197"/>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45880</v>
      </c>
      <c r="B22" s="29"/>
      <c r="C22" s="48">
        <f>A22+1</f>
        <v>45881</v>
      </c>
      <c r="D22" s="49"/>
      <c r="E22" s="48">
        <f>C22+1</f>
        <v>45882</v>
      </c>
      <c r="F22" s="49"/>
      <c r="G22" s="48">
        <f>E22+1</f>
        <v>45883</v>
      </c>
      <c r="H22" s="49"/>
      <c r="I22" s="48">
        <f>G22+1</f>
        <v>45884</v>
      </c>
      <c r="J22" s="49"/>
      <c r="K22" s="172">
        <f>I22+1</f>
        <v>45885</v>
      </c>
      <c r="L22" s="173"/>
      <c r="M22" s="174"/>
      <c r="N22" s="174"/>
      <c r="O22" s="174"/>
      <c r="P22" s="174"/>
      <c r="Q22" s="174"/>
      <c r="R22" s="175"/>
      <c r="S22" s="176">
        <f>K22+1</f>
        <v>45886</v>
      </c>
      <c r="T22" s="177"/>
      <c r="U22" s="178"/>
      <c r="V22" s="178"/>
      <c r="W22" s="178"/>
      <c r="X22" s="178"/>
      <c r="Y22" s="178"/>
      <c r="Z22" s="349"/>
    </row>
    <row r="23" spans="1:27" s="1" customFormat="1" x14ac:dyDescent="0.25">
      <c r="A23" s="420" t="s">
        <v>1938</v>
      </c>
      <c r="B23" s="372"/>
      <c r="C23" s="186" t="s">
        <v>1048</v>
      </c>
      <c r="D23" s="188"/>
      <c r="E23" s="169" t="s">
        <v>1847</v>
      </c>
      <c r="F23" s="170"/>
      <c r="G23" s="420" t="s">
        <v>1938</v>
      </c>
      <c r="H23" s="372"/>
      <c r="I23" s="572" t="s">
        <v>1731</v>
      </c>
      <c r="J23" s="577"/>
      <c r="K23" s="572" t="s">
        <v>1731</v>
      </c>
      <c r="L23" s="573"/>
      <c r="M23" s="573"/>
      <c r="N23" s="573"/>
      <c r="O23" s="573"/>
      <c r="P23" s="573"/>
      <c r="Q23" s="573"/>
      <c r="R23" s="577"/>
      <c r="S23" s="572" t="s">
        <v>1731</v>
      </c>
      <c r="T23" s="573"/>
      <c r="U23" s="573"/>
      <c r="V23" s="573"/>
      <c r="W23" s="573"/>
      <c r="X23" s="573"/>
      <c r="Y23" s="573"/>
      <c r="Z23" s="574"/>
    </row>
    <row r="24" spans="1:27" s="1" customFormat="1" x14ac:dyDescent="0.25">
      <c r="A24" s="350" t="s">
        <v>1647</v>
      </c>
      <c r="B24" s="199"/>
      <c r="C24" s="420" t="s">
        <v>1938</v>
      </c>
      <c r="D24" s="372"/>
      <c r="E24" s="186" t="s">
        <v>1048</v>
      </c>
      <c r="F24" s="188"/>
      <c r="G24" s="169"/>
      <c r="H24" s="170"/>
      <c r="I24" s="572" t="s">
        <v>1664</v>
      </c>
      <c r="J24" s="577"/>
      <c r="K24" s="196" t="s">
        <v>1814</v>
      </c>
      <c r="L24" s="200"/>
      <c r="M24" s="200"/>
      <c r="N24" s="200"/>
      <c r="O24" s="200"/>
      <c r="P24" s="200"/>
      <c r="Q24" s="200"/>
      <c r="R24" s="197"/>
      <c r="S24" s="371" t="s">
        <v>1858</v>
      </c>
      <c r="T24" s="372"/>
      <c r="U24" s="372"/>
      <c r="V24" s="372"/>
      <c r="W24" s="372"/>
      <c r="X24" s="372"/>
      <c r="Y24" s="372"/>
      <c r="Z24" s="449"/>
    </row>
    <row r="25" spans="1:27" s="1" customFormat="1" x14ac:dyDescent="0.25">
      <c r="A25" s="337"/>
      <c r="B25" s="167"/>
      <c r="C25" s="169"/>
      <c r="D25" s="170"/>
      <c r="E25" s="420" t="s">
        <v>1938</v>
      </c>
      <c r="F25" s="372"/>
      <c r="G25" s="169"/>
      <c r="H25" s="170"/>
      <c r="I25" s="371" t="s">
        <v>1858</v>
      </c>
      <c r="J25" s="373"/>
      <c r="K25" s="371" t="s">
        <v>1859</v>
      </c>
      <c r="L25" s="372"/>
      <c r="M25" s="372"/>
      <c r="N25" s="372"/>
      <c r="O25" s="372"/>
      <c r="P25" s="372"/>
      <c r="Q25" s="372"/>
      <c r="R25" s="373"/>
      <c r="S25" s="198" t="s">
        <v>1972</v>
      </c>
      <c r="T25" s="199"/>
      <c r="U25" s="199"/>
      <c r="V25" s="199"/>
      <c r="W25" s="199"/>
      <c r="X25" s="199"/>
      <c r="Y25" s="199"/>
      <c r="Z25" s="383"/>
    </row>
    <row r="26" spans="1:27" s="1" customFormat="1" x14ac:dyDescent="0.25">
      <c r="A26" s="337"/>
      <c r="B26" s="167"/>
      <c r="C26" s="169"/>
      <c r="D26" s="170"/>
      <c r="E26" s="169"/>
      <c r="F26" s="170"/>
      <c r="G26" s="169"/>
      <c r="H26" s="170"/>
      <c r="I26" s="420" t="s">
        <v>1938</v>
      </c>
      <c r="J26" s="372"/>
      <c r="K26" s="196" t="s">
        <v>1955</v>
      </c>
      <c r="L26" s="200"/>
      <c r="M26" s="200"/>
      <c r="N26" s="200"/>
      <c r="O26" s="200"/>
      <c r="P26" s="200"/>
      <c r="Q26" s="200"/>
      <c r="R26" s="197"/>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206" t="s">
        <v>1697</v>
      </c>
      <c r="L27" s="434"/>
      <c r="M27" s="434"/>
      <c r="N27" s="434"/>
      <c r="O27" s="434"/>
      <c r="P27" s="434"/>
      <c r="Q27" s="434"/>
      <c r="R27" s="207"/>
      <c r="S27" s="180"/>
      <c r="T27" s="181"/>
      <c r="U27" s="181"/>
      <c r="V27" s="181"/>
      <c r="W27" s="181"/>
      <c r="X27" s="181"/>
      <c r="Y27" s="181"/>
      <c r="Z27" s="346"/>
      <c r="AA27" s="1"/>
    </row>
    <row r="28" spans="1:27" s="1" customFormat="1" ht="18.5" x14ac:dyDescent="0.25">
      <c r="A28" s="95">
        <f>S22+1</f>
        <v>45887</v>
      </c>
      <c r="B28" s="29"/>
      <c r="C28" s="48">
        <f>A28+1</f>
        <v>45888</v>
      </c>
      <c r="D28" s="49"/>
      <c r="E28" s="48">
        <f>C28+1</f>
        <v>45889</v>
      </c>
      <c r="F28" s="49"/>
      <c r="G28" s="48">
        <f>E28+1</f>
        <v>45890</v>
      </c>
      <c r="H28" s="49"/>
      <c r="I28" s="48">
        <f>G28+1</f>
        <v>45891</v>
      </c>
      <c r="J28" s="49"/>
      <c r="K28" s="172">
        <f>I28+1</f>
        <v>45892</v>
      </c>
      <c r="L28" s="173"/>
      <c r="M28" s="174"/>
      <c r="N28" s="174"/>
      <c r="O28" s="174"/>
      <c r="P28" s="174"/>
      <c r="Q28" s="174"/>
      <c r="R28" s="175"/>
      <c r="S28" s="176">
        <f>K28+1</f>
        <v>45893</v>
      </c>
      <c r="T28" s="177"/>
      <c r="U28" s="178"/>
      <c r="V28" s="178"/>
      <c r="W28" s="178"/>
      <c r="X28" s="178"/>
      <c r="Y28" s="178"/>
      <c r="Z28" s="349"/>
    </row>
    <row r="29" spans="1:27" s="1" customFormat="1" x14ac:dyDescent="0.25">
      <c r="A29" s="350" t="s">
        <v>1815</v>
      </c>
      <c r="B29" s="199"/>
      <c r="C29" s="169"/>
      <c r="D29" s="170"/>
      <c r="E29" s="186" t="s">
        <v>1048</v>
      </c>
      <c r="F29" s="188"/>
      <c r="G29" s="572" t="s">
        <v>1663</v>
      </c>
      <c r="H29" s="577"/>
      <c r="I29" s="169" t="s">
        <v>1979</v>
      </c>
      <c r="J29" s="170"/>
      <c r="K29" s="196" t="s">
        <v>1816</v>
      </c>
      <c r="L29" s="200"/>
      <c r="M29" s="200"/>
      <c r="N29" s="200"/>
      <c r="O29" s="200"/>
      <c r="P29" s="200"/>
      <c r="Q29" s="200"/>
      <c r="R29" s="197"/>
      <c r="S29" s="166" t="s">
        <v>35</v>
      </c>
      <c r="T29" s="167"/>
      <c r="U29" s="167"/>
      <c r="V29" s="167"/>
      <c r="W29" s="167"/>
      <c r="X29" s="167"/>
      <c r="Y29" s="167"/>
      <c r="Z29" s="348"/>
    </row>
    <row r="30" spans="1:27" s="1" customFormat="1" x14ac:dyDescent="0.25">
      <c r="A30" s="337"/>
      <c r="B30" s="167"/>
      <c r="C30" s="169"/>
      <c r="D30" s="170"/>
      <c r="E30" s="371" t="s">
        <v>1599</v>
      </c>
      <c r="F30" s="373"/>
      <c r="G30" s="169" t="s">
        <v>1848</v>
      </c>
      <c r="H30" s="170"/>
      <c r="I30" s="196"/>
      <c r="J30" s="197"/>
      <c r="K30" s="196" t="s">
        <v>1817</v>
      </c>
      <c r="L30" s="200"/>
      <c r="M30" s="200"/>
      <c r="N30" s="200"/>
      <c r="O30" s="200"/>
      <c r="P30" s="200"/>
      <c r="Q30" s="200"/>
      <c r="R30" s="197"/>
      <c r="S30" s="201"/>
      <c r="T30" s="202"/>
      <c r="U30" s="202"/>
      <c r="V30" s="202"/>
      <c r="W30" s="202"/>
      <c r="X30" s="202"/>
      <c r="Y30" s="202"/>
      <c r="Z30" s="397"/>
    </row>
    <row r="31" spans="1:27" s="1" customFormat="1" x14ac:dyDescent="0.25">
      <c r="A31" s="337"/>
      <c r="B31" s="167"/>
      <c r="C31" s="169"/>
      <c r="D31" s="170"/>
      <c r="E31" s="169" t="s">
        <v>1978</v>
      </c>
      <c r="F31" s="170"/>
      <c r="G31" s="169" t="s">
        <v>1978</v>
      </c>
      <c r="H31" s="170"/>
      <c r="I31" s="390"/>
      <c r="J31" s="391"/>
      <c r="K31" s="196"/>
      <c r="L31" s="200"/>
      <c r="M31" s="200"/>
      <c r="N31" s="200"/>
      <c r="O31" s="200"/>
      <c r="P31" s="200"/>
      <c r="Q31" s="200"/>
      <c r="R31" s="197"/>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45894</v>
      </c>
      <c r="B34" s="29"/>
      <c r="C34" s="48">
        <f>A34+1</f>
        <v>45895</v>
      </c>
      <c r="D34" s="49"/>
      <c r="E34" s="48">
        <f>C34+1</f>
        <v>45896</v>
      </c>
      <c r="F34" s="49"/>
      <c r="G34" s="48">
        <f>E34+1</f>
        <v>45897</v>
      </c>
      <c r="H34" s="49"/>
      <c r="I34" s="48">
        <f>G34+1</f>
        <v>45898</v>
      </c>
      <c r="J34" s="49"/>
      <c r="K34" s="172">
        <f>I34+1</f>
        <v>45899</v>
      </c>
      <c r="L34" s="173"/>
      <c r="M34" s="174"/>
      <c r="N34" s="174"/>
      <c r="O34" s="174"/>
      <c r="P34" s="174"/>
      <c r="Q34" s="174"/>
      <c r="R34" s="175"/>
      <c r="S34" s="176">
        <f>K34+1</f>
        <v>45900</v>
      </c>
      <c r="T34" s="177"/>
      <c r="U34" s="178"/>
      <c r="V34" s="178"/>
      <c r="W34" s="178"/>
      <c r="X34" s="178"/>
      <c r="Y34" s="178"/>
      <c r="Z34" s="349"/>
    </row>
    <row r="35" spans="1:27" s="1" customFormat="1" ht="13" x14ac:dyDescent="0.25">
      <c r="A35" s="350" t="s">
        <v>368</v>
      </c>
      <c r="B35" s="199"/>
      <c r="C35" s="169" t="s">
        <v>449</v>
      </c>
      <c r="D35" s="170"/>
      <c r="E35" s="572" t="s">
        <v>1820</v>
      </c>
      <c r="F35" s="577"/>
      <c r="G35" s="572" t="s">
        <v>1820</v>
      </c>
      <c r="H35" s="577"/>
      <c r="I35" s="196" t="s">
        <v>1821</v>
      </c>
      <c r="J35" s="197"/>
      <c r="K35" s="196" t="s">
        <v>660</v>
      </c>
      <c r="L35" s="200"/>
      <c r="M35" s="200"/>
      <c r="N35" s="200"/>
      <c r="O35" s="200"/>
      <c r="P35" s="200"/>
      <c r="Q35" s="200"/>
      <c r="R35" s="197"/>
      <c r="S35" s="248" t="s">
        <v>1880</v>
      </c>
      <c r="T35" s="249"/>
      <c r="U35" s="249"/>
      <c r="V35" s="249"/>
      <c r="W35" s="249"/>
      <c r="X35" s="249"/>
      <c r="Y35" s="249"/>
      <c r="Z35" s="378"/>
    </row>
    <row r="36" spans="1:27" s="1" customFormat="1" x14ac:dyDescent="0.25">
      <c r="A36" s="337" t="s">
        <v>1818</v>
      </c>
      <c r="B36" s="167"/>
      <c r="C36" s="169"/>
      <c r="D36" s="170"/>
      <c r="E36" s="169" t="s">
        <v>63</v>
      </c>
      <c r="F36" s="170"/>
      <c r="G36" s="196" t="s">
        <v>1196</v>
      </c>
      <c r="H36" s="197"/>
      <c r="I36" s="186" t="s">
        <v>1927</v>
      </c>
      <c r="J36" s="188"/>
      <c r="K36" s="204" t="s">
        <v>1822</v>
      </c>
      <c r="L36" s="325"/>
      <c r="M36" s="325"/>
      <c r="N36" s="325"/>
      <c r="O36" s="325"/>
      <c r="P36" s="325"/>
      <c r="Q36" s="325"/>
      <c r="R36" s="205"/>
      <c r="S36" s="479" t="s">
        <v>1926</v>
      </c>
      <c r="T36" s="513"/>
      <c r="U36" s="513"/>
      <c r="V36" s="513"/>
      <c r="W36" s="513"/>
      <c r="X36" s="513"/>
      <c r="Y36" s="513"/>
      <c r="Z36" s="557"/>
    </row>
    <row r="37" spans="1:27" s="1" customFormat="1" x14ac:dyDescent="0.25">
      <c r="A37" s="337" t="s">
        <v>1819</v>
      </c>
      <c r="B37" s="167"/>
      <c r="C37" s="169"/>
      <c r="D37" s="170"/>
      <c r="E37" s="169" t="s">
        <v>61</v>
      </c>
      <c r="F37" s="170"/>
      <c r="G37" s="169" t="s">
        <v>1973</v>
      </c>
      <c r="H37" s="170"/>
      <c r="I37" s="169"/>
      <c r="J37" s="170"/>
      <c r="K37" s="186" t="s">
        <v>1927</v>
      </c>
      <c r="L37" s="187"/>
      <c r="M37" s="187"/>
      <c r="N37" s="187"/>
      <c r="O37" s="187"/>
      <c r="P37" s="187"/>
      <c r="Q37" s="187"/>
      <c r="R37" s="188"/>
      <c r="S37" s="193" t="s">
        <v>1927</v>
      </c>
      <c r="T37" s="194"/>
      <c r="U37" s="194"/>
      <c r="V37" s="194"/>
      <c r="W37" s="194"/>
      <c r="X37" s="194"/>
      <c r="Y37" s="194"/>
      <c r="Z37" s="389"/>
    </row>
    <row r="38" spans="1:27" s="1" customFormat="1" x14ac:dyDescent="0.25">
      <c r="A38" s="337" t="s">
        <v>1878</v>
      </c>
      <c r="B38" s="167"/>
      <c r="C38" s="169"/>
      <c r="D38" s="170"/>
      <c r="E38" s="169"/>
      <c r="F38" s="170"/>
      <c r="G38" s="186" t="s">
        <v>1927</v>
      </c>
      <c r="H38" s="188"/>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45901</v>
      </c>
      <c r="B40" s="29"/>
      <c r="C40" s="48">
        <f>A40+1</f>
        <v>45902</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t="s">
        <v>1879</v>
      </c>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67" priority="3">
      <formula>MONTH(A10)&lt;&gt;MONTH($A$1)</formula>
    </cfRule>
    <cfRule type="expression" dxfId="66" priority="4">
      <formula>OR(WEEKDAY(A10,1)=1,WEEKDAY(A10,1)=7)</formula>
    </cfRule>
  </conditionalFormatting>
  <conditionalFormatting sqref="I10 I16 I22 I28 I34">
    <cfRule type="expression" dxfId="65" priority="1">
      <formula>MONTH(I10)&lt;&gt;MONTH($A$1)</formula>
    </cfRule>
    <cfRule type="expression" dxfId="64" priority="2">
      <formula>OR(WEEKDAY(I10,1)=1,WEEKDAY(I10,1)=7)</formula>
    </cfRule>
  </conditionalFormatting>
  <hyperlinks>
    <hyperlink ref="K45" r:id="rId1" xr:uid="{06B133C8-B22B-4D48-B375-DEDD9A2307B6}"/>
    <hyperlink ref="K44:Z44" r:id="rId2" display="Calendar Templates by Vertex42" xr:uid="{B1B79D22-3BC5-44BF-885F-D959337A1DD7}"/>
    <hyperlink ref="K45:Z45" r:id="rId3" display="https://www.vertex42.com/calendars/" xr:uid="{C0344B2B-DC13-43A2-9BF4-10A8F37BBF75}"/>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E6026-1D1A-4BEE-B407-13B45B6C1EE7}">
  <sheetPr>
    <pageSetUpPr fitToPage="1"/>
  </sheetPr>
  <dimension ref="A1:AA49"/>
  <sheetViews>
    <sheetView topLeftCell="A8" zoomScale="90" zoomScaleNormal="90" workbookViewId="0">
      <selection activeCell="K37" sqref="K37:R3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45901</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45901</v>
      </c>
      <c r="B9" s="164"/>
      <c r="C9" s="164">
        <f>C10</f>
        <v>45902</v>
      </c>
      <c r="D9" s="164"/>
      <c r="E9" s="164">
        <f>E10</f>
        <v>45903</v>
      </c>
      <c r="F9" s="164"/>
      <c r="G9" s="164">
        <f>G10</f>
        <v>45904</v>
      </c>
      <c r="H9" s="164"/>
      <c r="I9" s="164">
        <f>I10</f>
        <v>45905</v>
      </c>
      <c r="J9" s="164"/>
      <c r="K9" s="164">
        <f>K10</f>
        <v>45906</v>
      </c>
      <c r="L9" s="164"/>
      <c r="M9" s="164"/>
      <c r="N9" s="164"/>
      <c r="O9" s="164"/>
      <c r="P9" s="164"/>
      <c r="Q9" s="164"/>
      <c r="R9" s="164"/>
      <c r="S9" s="164">
        <f>S10</f>
        <v>45907</v>
      </c>
      <c r="T9" s="164"/>
      <c r="U9" s="164"/>
      <c r="V9" s="164"/>
      <c r="W9" s="164"/>
      <c r="X9" s="164"/>
      <c r="Y9" s="164"/>
      <c r="Z9" s="165"/>
    </row>
    <row r="10" spans="1:27" s="1" customFormat="1" ht="18.5" x14ac:dyDescent="0.25">
      <c r="A10" s="95">
        <f>$A$1-(WEEKDAY($A$1,1)-(start_day-1))-IF((WEEKDAY($A$1,1)-(start_day-1))&lt;=0,7,0)+1</f>
        <v>45901</v>
      </c>
      <c r="B10" s="29"/>
      <c r="C10" s="48">
        <f>A10+1</f>
        <v>45902</v>
      </c>
      <c r="D10" s="49"/>
      <c r="E10" s="48">
        <f>C10+1</f>
        <v>45903</v>
      </c>
      <c r="F10" s="49"/>
      <c r="G10" s="48">
        <f>E10+1</f>
        <v>45904</v>
      </c>
      <c r="H10" s="49"/>
      <c r="I10" s="48">
        <f>G10+1</f>
        <v>45905</v>
      </c>
      <c r="J10" s="49"/>
      <c r="K10" s="172">
        <f>I10+1</f>
        <v>45906</v>
      </c>
      <c r="L10" s="173"/>
      <c r="M10" s="174"/>
      <c r="N10" s="174"/>
      <c r="O10" s="174"/>
      <c r="P10" s="174"/>
      <c r="Q10" s="174"/>
      <c r="R10" s="175"/>
      <c r="S10" s="176">
        <f>K10+1</f>
        <v>45907</v>
      </c>
      <c r="T10" s="177"/>
      <c r="U10" s="178"/>
      <c r="V10" s="178"/>
      <c r="W10" s="178"/>
      <c r="X10" s="178"/>
      <c r="Y10" s="178"/>
      <c r="Z10" s="349"/>
    </row>
    <row r="11" spans="1:27" s="1" customFormat="1" x14ac:dyDescent="0.25">
      <c r="A11" s="337"/>
      <c r="B11" s="167"/>
      <c r="C11" s="169" t="s">
        <v>1879</v>
      </c>
      <c r="D11" s="170"/>
      <c r="E11" s="169" t="s">
        <v>60</v>
      </c>
      <c r="F11" s="170"/>
      <c r="G11" s="169" t="s">
        <v>1973</v>
      </c>
      <c r="H11" s="170"/>
      <c r="I11" s="572" t="s">
        <v>1732</v>
      </c>
      <c r="J11" s="577"/>
      <c r="K11" s="572" t="s">
        <v>1732</v>
      </c>
      <c r="L11" s="573"/>
      <c r="M11" s="573"/>
      <c r="N11" s="573"/>
      <c r="O11" s="573"/>
      <c r="P11" s="573"/>
      <c r="Q11" s="573"/>
      <c r="R11" s="577"/>
      <c r="S11" s="572" t="s">
        <v>1732</v>
      </c>
      <c r="T11" s="573"/>
      <c r="U11" s="573"/>
      <c r="V11" s="573"/>
      <c r="W11" s="573"/>
      <c r="X11" s="573"/>
      <c r="Y11" s="573"/>
      <c r="Z11" s="574"/>
    </row>
    <row r="12" spans="1:27" s="1" customFormat="1" x14ac:dyDescent="0.25">
      <c r="A12" s="337"/>
      <c r="B12" s="167"/>
      <c r="C12" s="169" t="s">
        <v>2009</v>
      </c>
      <c r="D12" s="170"/>
      <c r="E12" s="169" t="s">
        <v>1800</v>
      </c>
      <c r="F12" s="170"/>
      <c r="G12" s="169"/>
      <c r="H12" s="170"/>
      <c r="I12" s="196" t="s">
        <v>1704</v>
      </c>
      <c r="J12" s="197"/>
      <c r="K12" s="196" t="s">
        <v>1704</v>
      </c>
      <c r="L12" s="200"/>
      <c r="M12" s="200"/>
      <c r="N12" s="200"/>
      <c r="O12" s="200"/>
      <c r="P12" s="200"/>
      <c r="Q12" s="200"/>
      <c r="R12" s="197"/>
      <c r="S12" s="198" t="s">
        <v>1704</v>
      </c>
      <c r="T12" s="199"/>
      <c r="U12" s="199"/>
      <c r="V12" s="199"/>
      <c r="W12" s="199"/>
      <c r="X12" s="199"/>
      <c r="Y12" s="199"/>
      <c r="Z12" s="383"/>
    </row>
    <row r="13" spans="1:27" s="1" customFormat="1" x14ac:dyDescent="0.25">
      <c r="A13" s="337"/>
      <c r="B13" s="167"/>
      <c r="C13" s="169"/>
      <c r="D13" s="170"/>
      <c r="E13" s="196" t="s">
        <v>1883</v>
      </c>
      <c r="F13" s="197"/>
      <c r="G13" s="169"/>
      <c r="H13" s="170"/>
      <c r="I13" s="169"/>
      <c r="J13" s="170"/>
      <c r="K13" s="196" t="s">
        <v>1865</v>
      </c>
      <c r="L13" s="200"/>
      <c r="M13" s="200"/>
      <c r="N13" s="200"/>
      <c r="O13" s="200"/>
      <c r="P13" s="200"/>
      <c r="Q13" s="200"/>
      <c r="R13" s="197"/>
      <c r="S13" s="198" t="s">
        <v>137</v>
      </c>
      <c r="T13" s="199"/>
      <c r="U13" s="199"/>
      <c r="V13" s="199"/>
      <c r="W13" s="199"/>
      <c r="X13" s="199"/>
      <c r="Y13" s="199"/>
      <c r="Z13" s="383"/>
    </row>
    <row r="14" spans="1:27" s="1" customFormat="1" x14ac:dyDescent="0.25">
      <c r="A14" s="337"/>
      <c r="B14" s="167"/>
      <c r="C14" s="169"/>
      <c r="D14" s="170"/>
      <c r="E14" s="169"/>
      <c r="F14" s="170"/>
      <c r="G14" s="169"/>
      <c r="H14" s="170"/>
      <c r="I14" s="169"/>
      <c r="J14" s="170"/>
      <c r="K14" s="169" t="s">
        <v>25</v>
      </c>
      <c r="L14" s="171"/>
      <c r="M14" s="171"/>
      <c r="N14" s="171"/>
      <c r="O14" s="171"/>
      <c r="P14" s="171"/>
      <c r="Q14" s="171"/>
      <c r="R14" s="170"/>
      <c r="S14" s="166" t="s">
        <v>2008</v>
      </c>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t="s">
        <v>1974</v>
      </c>
      <c r="L15" s="185"/>
      <c r="M15" s="185"/>
      <c r="N15" s="185"/>
      <c r="O15" s="185"/>
      <c r="P15" s="185"/>
      <c r="Q15" s="185"/>
      <c r="R15" s="184"/>
      <c r="S15" s="180"/>
      <c r="T15" s="181"/>
      <c r="U15" s="181"/>
      <c r="V15" s="181"/>
      <c r="W15" s="181"/>
      <c r="X15" s="181"/>
      <c r="Y15" s="181"/>
      <c r="Z15" s="346"/>
      <c r="AA15" s="1"/>
    </row>
    <row r="16" spans="1:27" s="1" customFormat="1" ht="18.5" x14ac:dyDescent="0.25">
      <c r="A16" s="95">
        <f>S10+1</f>
        <v>45908</v>
      </c>
      <c r="B16" s="29"/>
      <c r="C16" s="48">
        <f>A16+1</f>
        <v>45909</v>
      </c>
      <c r="D16" s="49"/>
      <c r="E16" s="48">
        <f>C16+1</f>
        <v>45910</v>
      </c>
      <c r="F16" s="49"/>
      <c r="G16" s="48">
        <f>E16+1</f>
        <v>45911</v>
      </c>
      <c r="H16" s="49"/>
      <c r="I16" s="48">
        <f>G16+1</f>
        <v>45912</v>
      </c>
      <c r="J16" s="49"/>
      <c r="K16" s="172">
        <f>I16+1</f>
        <v>45913</v>
      </c>
      <c r="L16" s="173"/>
      <c r="M16" s="174"/>
      <c r="N16" s="174"/>
      <c r="O16" s="174"/>
      <c r="P16" s="174"/>
      <c r="Q16" s="174"/>
      <c r="R16" s="175"/>
      <c r="S16" s="176">
        <f>K16+1</f>
        <v>45914</v>
      </c>
      <c r="T16" s="177"/>
      <c r="U16" s="178"/>
      <c r="V16" s="178"/>
      <c r="W16" s="178"/>
      <c r="X16" s="178"/>
      <c r="Y16" s="178"/>
      <c r="Z16" s="349"/>
    </row>
    <row r="17" spans="1:27" s="1" customFormat="1" x14ac:dyDescent="0.25">
      <c r="A17" s="337" t="s">
        <v>1786</v>
      </c>
      <c r="B17" s="167"/>
      <c r="C17" s="169" t="s">
        <v>125</v>
      </c>
      <c r="D17" s="170"/>
      <c r="E17" s="169" t="s">
        <v>1823</v>
      </c>
      <c r="F17" s="170"/>
      <c r="G17" s="169" t="s">
        <v>1824</v>
      </c>
      <c r="H17" s="170"/>
      <c r="I17" s="204" t="s">
        <v>1487</v>
      </c>
      <c r="J17" s="205"/>
      <c r="K17" s="572" t="s">
        <v>1733</v>
      </c>
      <c r="L17" s="573"/>
      <c r="M17" s="573"/>
      <c r="N17" s="573"/>
      <c r="O17" s="573"/>
      <c r="P17" s="573"/>
      <c r="Q17" s="573"/>
      <c r="R17" s="577"/>
      <c r="S17" s="572" t="s">
        <v>1733</v>
      </c>
      <c r="T17" s="573"/>
      <c r="U17" s="573"/>
      <c r="V17" s="573"/>
      <c r="W17" s="573"/>
      <c r="X17" s="573"/>
      <c r="Y17" s="573"/>
      <c r="Z17" s="577"/>
    </row>
    <row r="18" spans="1:27" s="1" customFormat="1" x14ac:dyDescent="0.25">
      <c r="A18" s="337" t="s">
        <v>1906</v>
      </c>
      <c r="B18" s="167"/>
      <c r="C18" s="196" t="s">
        <v>1401</v>
      </c>
      <c r="D18" s="197"/>
      <c r="E18" s="169"/>
      <c r="F18" s="170"/>
      <c r="G18" s="169"/>
      <c r="H18" s="170"/>
      <c r="I18" s="169"/>
      <c r="J18" s="170"/>
      <c r="K18" s="204" t="s">
        <v>1487</v>
      </c>
      <c r="L18" s="325"/>
      <c r="M18" s="325"/>
      <c r="N18" s="325"/>
      <c r="O18" s="325"/>
      <c r="P18" s="325"/>
      <c r="Q18" s="325"/>
      <c r="R18" s="205"/>
      <c r="S18" s="248" t="s">
        <v>1487</v>
      </c>
      <c r="T18" s="249"/>
      <c r="U18" s="249"/>
      <c r="V18" s="249"/>
      <c r="W18" s="249"/>
      <c r="X18" s="249"/>
      <c r="Y18" s="249"/>
      <c r="Z18" s="378"/>
    </row>
    <row r="19" spans="1:27" s="1" customFormat="1" x14ac:dyDescent="0.25">
      <c r="A19" s="337"/>
      <c r="B19" s="167"/>
      <c r="C19" s="169"/>
      <c r="D19" s="170"/>
      <c r="E19" s="169"/>
      <c r="F19" s="170"/>
      <c r="G19" s="169"/>
      <c r="H19" s="170"/>
      <c r="I19" s="169"/>
      <c r="J19" s="170"/>
      <c r="K19" s="196" t="s">
        <v>380</v>
      </c>
      <c r="L19" s="200"/>
      <c r="M19" s="200"/>
      <c r="N19" s="200"/>
      <c r="O19" s="200"/>
      <c r="P19" s="200"/>
      <c r="Q19" s="200"/>
      <c r="R19" s="197"/>
      <c r="S19" s="166"/>
      <c r="T19" s="167"/>
      <c r="U19" s="167"/>
      <c r="V19" s="167"/>
      <c r="W19" s="167"/>
      <c r="X19" s="167"/>
      <c r="Y19" s="167"/>
      <c r="Z19" s="348"/>
    </row>
    <row r="20" spans="1:27" s="1" customFormat="1" x14ac:dyDescent="0.25">
      <c r="A20" s="102"/>
      <c r="B20" s="46"/>
      <c r="C20" s="50"/>
      <c r="D20" s="51"/>
      <c r="E20" s="50"/>
      <c r="F20" s="51"/>
      <c r="G20" s="50"/>
      <c r="H20" s="51"/>
      <c r="I20" s="50"/>
      <c r="J20" s="51"/>
      <c r="K20" s="196" t="s">
        <v>1947</v>
      </c>
      <c r="L20" s="200"/>
      <c r="M20" s="200"/>
      <c r="N20" s="200"/>
      <c r="O20" s="200"/>
      <c r="P20" s="200"/>
      <c r="Q20" s="200"/>
      <c r="R20" s="197"/>
      <c r="S20" s="45"/>
      <c r="T20" s="46"/>
      <c r="U20" s="46"/>
      <c r="V20" s="46"/>
      <c r="W20" s="46"/>
      <c r="X20" s="46"/>
      <c r="Y20" s="46"/>
      <c r="Z20" s="103"/>
    </row>
    <row r="21" spans="1:27" s="1" customFormat="1" x14ac:dyDescent="0.25">
      <c r="A21" s="337"/>
      <c r="B21" s="167"/>
      <c r="C21" s="169"/>
      <c r="D21" s="170"/>
      <c r="E21" s="169"/>
      <c r="F21" s="170"/>
      <c r="G21" s="169"/>
      <c r="H21" s="170"/>
      <c r="I21" s="169"/>
      <c r="J21" s="170"/>
      <c r="K21" s="196" t="s">
        <v>1825</v>
      </c>
      <c r="L21" s="200"/>
      <c r="M21" s="200"/>
      <c r="N21" s="200"/>
      <c r="O21" s="200"/>
      <c r="P21" s="200"/>
      <c r="Q21" s="200"/>
      <c r="R21" s="197"/>
      <c r="S21" s="166"/>
      <c r="T21" s="167"/>
      <c r="U21" s="167"/>
      <c r="V21" s="167"/>
      <c r="W21" s="167"/>
      <c r="X21" s="167"/>
      <c r="Y21" s="167"/>
      <c r="Z21" s="348"/>
    </row>
    <row r="22" spans="1:27" s="1" customFormat="1" x14ac:dyDescent="0.25">
      <c r="A22" s="102"/>
      <c r="B22" s="46"/>
      <c r="C22" s="50"/>
      <c r="D22" s="51"/>
      <c r="E22" s="50"/>
      <c r="F22" s="51"/>
      <c r="G22" s="50"/>
      <c r="H22" s="51"/>
      <c r="I22" s="50"/>
      <c r="J22" s="51"/>
      <c r="K22" s="196" t="s">
        <v>1956</v>
      </c>
      <c r="L22" s="200"/>
      <c r="M22" s="200"/>
      <c r="N22" s="200"/>
      <c r="O22" s="200"/>
      <c r="P22" s="200"/>
      <c r="Q22" s="200"/>
      <c r="R22" s="197"/>
      <c r="S22" s="45"/>
      <c r="T22" s="46"/>
      <c r="U22" s="46"/>
      <c r="V22" s="46"/>
      <c r="W22" s="46"/>
      <c r="X22" s="46"/>
      <c r="Y22" s="46"/>
      <c r="Z22" s="46"/>
    </row>
    <row r="23" spans="1:27" s="1" customFormat="1" x14ac:dyDescent="0.25">
      <c r="A23" s="102"/>
      <c r="B23" s="46"/>
      <c r="C23" s="50"/>
      <c r="D23" s="51"/>
      <c r="E23" s="50"/>
      <c r="F23" s="51"/>
      <c r="G23" s="50"/>
      <c r="H23" s="51"/>
      <c r="I23" s="50"/>
      <c r="J23" s="51"/>
      <c r="K23" s="196" t="s">
        <v>1976</v>
      </c>
      <c r="L23" s="200"/>
      <c r="M23" s="200"/>
      <c r="N23" s="200"/>
      <c r="O23" s="200"/>
      <c r="P23" s="200"/>
      <c r="Q23" s="200"/>
      <c r="R23" s="197"/>
      <c r="S23" s="45"/>
      <c r="T23" s="46"/>
      <c r="U23" s="46"/>
      <c r="V23" s="46"/>
      <c r="W23" s="46"/>
      <c r="X23" s="46"/>
      <c r="Y23" s="46"/>
      <c r="Z23" s="46"/>
    </row>
    <row r="24" spans="1:27" s="2" customFormat="1" ht="13.25" customHeight="1" x14ac:dyDescent="0.25">
      <c r="A24" s="347"/>
      <c r="B24" s="181"/>
      <c r="C24" s="183"/>
      <c r="D24" s="184"/>
      <c r="E24" s="183"/>
      <c r="F24" s="184"/>
      <c r="G24" s="183"/>
      <c r="H24" s="184"/>
      <c r="I24" s="183"/>
      <c r="J24" s="184"/>
      <c r="K24" s="572" t="s">
        <v>22</v>
      </c>
      <c r="L24" s="573"/>
      <c r="M24" s="573"/>
      <c r="N24" s="573"/>
      <c r="O24" s="573"/>
      <c r="P24" s="573"/>
      <c r="Q24" s="573"/>
      <c r="R24" s="577"/>
      <c r="S24" s="572" t="s">
        <v>22</v>
      </c>
      <c r="T24" s="573"/>
      <c r="U24" s="573"/>
      <c r="V24" s="573"/>
      <c r="W24" s="573"/>
      <c r="X24" s="573"/>
      <c r="Y24" s="573"/>
      <c r="Z24" s="577"/>
      <c r="AA24" s="1"/>
    </row>
    <row r="25" spans="1:27" s="1" customFormat="1" ht="18.5" x14ac:dyDescent="0.25">
      <c r="A25" s="95">
        <f>S16+1</f>
        <v>45915</v>
      </c>
      <c r="B25" s="29"/>
      <c r="C25" s="48">
        <f>A25+1</f>
        <v>45916</v>
      </c>
      <c r="D25" s="49"/>
      <c r="E25" s="48">
        <f>C25+1</f>
        <v>45917</v>
      </c>
      <c r="F25" s="49"/>
      <c r="G25" s="48">
        <f>E25+1</f>
        <v>45918</v>
      </c>
      <c r="H25" s="49"/>
      <c r="I25" s="48">
        <f>G25+1</f>
        <v>45919</v>
      </c>
      <c r="J25" s="49"/>
      <c r="K25" s="172">
        <f>I25+1</f>
        <v>45920</v>
      </c>
      <c r="L25" s="173"/>
      <c r="M25" s="174"/>
      <c r="N25" s="174"/>
      <c r="O25" s="174"/>
      <c r="P25" s="174"/>
      <c r="Q25" s="174"/>
      <c r="R25" s="175"/>
      <c r="S25" s="176">
        <f>K25+1</f>
        <v>45921</v>
      </c>
      <c r="T25" s="177"/>
      <c r="U25" s="178"/>
      <c r="V25" s="178"/>
      <c r="W25" s="178"/>
      <c r="X25" s="178"/>
      <c r="Y25" s="178"/>
      <c r="Z25" s="349"/>
    </row>
    <row r="26" spans="1:27" s="1" customFormat="1" x14ac:dyDescent="0.25">
      <c r="A26" s="597" t="s">
        <v>1733</v>
      </c>
      <c r="B26" s="573"/>
      <c r="C26" s="572" t="s">
        <v>1733</v>
      </c>
      <c r="D26" s="577"/>
      <c r="E26" s="572" t="s">
        <v>1733</v>
      </c>
      <c r="F26" s="577"/>
      <c r="G26" s="572" t="s">
        <v>1733</v>
      </c>
      <c r="H26" s="577"/>
      <c r="I26" s="572" t="s">
        <v>1733</v>
      </c>
      <c r="J26" s="577"/>
      <c r="K26" s="572" t="s">
        <v>1733</v>
      </c>
      <c r="L26" s="573"/>
      <c r="M26" s="573"/>
      <c r="N26" s="573"/>
      <c r="O26" s="573"/>
      <c r="P26" s="573"/>
      <c r="Q26" s="573"/>
      <c r="R26" s="577"/>
      <c r="S26" s="572" t="s">
        <v>1733</v>
      </c>
      <c r="T26" s="573"/>
      <c r="U26" s="573"/>
      <c r="V26" s="573"/>
      <c r="W26" s="573"/>
      <c r="X26" s="573"/>
      <c r="Y26" s="573"/>
      <c r="Z26" s="577"/>
    </row>
    <row r="27" spans="1:27" s="1" customFormat="1" x14ac:dyDescent="0.25">
      <c r="A27" s="337" t="s">
        <v>1826</v>
      </c>
      <c r="B27" s="167"/>
      <c r="C27" s="169"/>
      <c r="D27" s="170"/>
      <c r="E27" s="169" t="s">
        <v>1484</v>
      </c>
      <c r="F27" s="170"/>
      <c r="G27" s="196" t="s">
        <v>1827</v>
      </c>
      <c r="H27" s="197"/>
      <c r="I27" s="169"/>
      <c r="J27" s="170"/>
      <c r="K27" s="572" t="s">
        <v>1734</v>
      </c>
      <c r="L27" s="573"/>
      <c r="M27" s="573"/>
      <c r="N27" s="573"/>
      <c r="O27" s="573"/>
      <c r="P27" s="573"/>
      <c r="Q27" s="573"/>
      <c r="R27" s="577"/>
      <c r="S27" s="248" t="s">
        <v>1867</v>
      </c>
      <c r="T27" s="249"/>
      <c r="U27" s="249"/>
      <c r="V27" s="249"/>
      <c r="W27" s="249"/>
      <c r="X27" s="249"/>
      <c r="Y27" s="249"/>
      <c r="Z27" s="378"/>
    </row>
    <row r="28" spans="1:27" s="1" customFormat="1" x14ac:dyDescent="0.25">
      <c r="A28" s="337"/>
      <c r="B28" s="167"/>
      <c r="C28" s="169"/>
      <c r="D28" s="170"/>
      <c r="E28" s="371" t="s">
        <v>1599</v>
      </c>
      <c r="F28" s="373"/>
      <c r="G28" s="169"/>
      <c r="H28" s="170"/>
      <c r="I28" s="169"/>
      <c r="J28" s="170"/>
      <c r="K28" s="572" t="s">
        <v>1735</v>
      </c>
      <c r="L28" s="573"/>
      <c r="M28" s="573"/>
      <c r="N28" s="573"/>
      <c r="O28" s="573"/>
      <c r="P28" s="573"/>
      <c r="Q28" s="573"/>
      <c r="R28" s="577"/>
      <c r="S28" s="166"/>
      <c r="T28" s="167"/>
      <c r="U28" s="167"/>
      <c r="V28" s="167"/>
      <c r="W28" s="167"/>
      <c r="X28" s="167"/>
      <c r="Y28" s="167"/>
      <c r="Z28" s="348"/>
    </row>
    <row r="29" spans="1:27" s="1" customFormat="1" x14ac:dyDescent="0.25">
      <c r="A29" s="337"/>
      <c r="B29" s="167"/>
      <c r="C29" s="169"/>
      <c r="D29" s="170"/>
      <c r="E29" s="169" t="s">
        <v>61</v>
      </c>
      <c r="F29" s="170"/>
      <c r="G29" s="169"/>
      <c r="H29" s="170"/>
      <c r="I29" s="169"/>
      <c r="J29" s="170"/>
      <c r="K29" s="196" t="s">
        <v>1828</v>
      </c>
      <c r="L29" s="200"/>
      <c r="M29" s="200"/>
      <c r="N29" s="200"/>
      <c r="O29" s="200"/>
      <c r="P29" s="200"/>
      <c r="Q29" s="200"/>
      <c r="R29" s="197"/>
      <c r="S29" s="166"/>
      <c r="T29" s="167"/>
      <c r="U29" s="167"/>
      <c r="V29" s="167"/>
      <c r="W29" s="167"/>
      <c r="X29" s="167"/>
      <c r="Y29" s="167"/>
      <c r="Z29" s="348"/>
    </row>
    <row r="30" spans="1:27" s="1" customFormat="1" x14ac:dyDescent="0.25">
      <c r="A30" s="337"/>
      <c r="B30" s="167"/>
      <c r="C30" s="169"/>
      <c r="D30" s="170"/>
      <c r="E30" s="169"/>
      <c r="F30" s="170"/>
      <c r="G30" s="169"/>
      <c r="H30" s="170"/>
      <c r="I30" s="169"/>
      <c r="J30" s="170"/>
      <c r="K30" s="169" t="s">
        <v>1873</v>
      </c>
      <c r="L30" s="171"/>
      <c r="M30" s="171"/>
      <c r="N30" s="171"/>
      <c r="O30" s="171"/>
      <c r="P30" s="171"/>
      <c r="Q30" s="171"/>
      <c r="R30" s="170"/>
      <c r="S30" s="166"/>
      <c r="T30" s="167"/>
      <c r="U30" s="167"/>
      <c r="V30" s="167"/>
      <c r="W30" s="167"/>
      <c r="X30" s="167"/>
      <c r="Y30" s="167"/>
      <c r="Z30" s="348"/>
    </row>
    <row r="31" spans="1:27" s="2" customFormat="1" x14ac:dyDescent="0.25">
      <c r="A31" s="347"/>
      <c r="B31" s="181"/>
      <c r="C31" s="183"/>
      <c r="D31" s="184"/>
      <c r="E31" s="183"/>
      <c r="F31" s="184"/>
      <c r="G31" s="183"/>
      <c r="H31" s="184"/>
      <c r="I31" s="183"/>
      <c r="J31" s="184"/>
      <c r="K31" s="206" t="s">
        <v>940</v>
      </c>
      <c r="L31" s="434"/>
      <c r="M31" s="434"/>
      <c r="N31" s="434"/>
      <c r="O31" s="434"/>
      <c r="P31" s="434"/>
      <c r="Q31" s="434"/>
      <c r="R31" s="207"/>
      <c r="S31" s="180"/>
      <c r="T31" s="181"/>
      <c r="U31" s="181"/>
      <c r="V31" s="181"/>
      <c r="W31" s="181"/>
      <c r="X31" s="181"/>
      <c r="Y31" s="181"/>
      <c r="Z31" s="346"/>
      <c r="AA31" s="1"/>
    </row>
    <row r="32" spans="1:27" s="1" customFormat="1" ht="18.5" x14ac:dyDescent="0.25">
      <c r="A32" s="95">
        <f>S25+1</f>
        <v>45922</v>
      </c>
      <c r="B32" s="29"/>
      <c r="C32" s="48">
        <f>A32+1</f>
        <v>45923</v>
      </c>
      <c r="D32" s="49"/>
      <c r="E32" s="48">
        <f>C32+1</f>
        <v>45924</v>
      </c>
      <c r="F32" s="49"/>
      <c r="G32" s="48">
        <f>E32+1</f>
        <v>45925</v>
      </c>
      <c r="H32" s="49"/>
      <c r="I32" s="48">
        <f>G32+1</f>
        <v>45926</v>
      </c>
      <c r="J32" s="49"/>
      <c r="K32" s="172">
        <f>I32+1</f>
        <v>45927</v>
      </c>
      <c r="L32" s="173"/>
      <c r="M32" s="174"/>
      <c r="N32" s="174"/>
      <c r="O32" s="174"/>
      <c r="P32" s="174"/>
      <c r="Q32" s="174"/>
      <c r="R32" s="175"/>
      <c r="S32" s="176">
        <f>K32+1</f>
        <v>45928</v>
      </c>
      <c r="T32" s="177"/>
      <c r="U32" s="178"/>
      <c r="V32" s="178"/>
      <c r="W32" s="178"/>
      <c r="X32" s="178"/>
      <c r="Y32" s="178"/>
      <c r="Z32" s="349"/>
    </row>
    <row r="33" spans="1:27" s="1" customFormat="1" x14ac:dyDescent="0.25">
      <c r="A33" s="350" t="s">
        <v>1829</v>
      </c>
      <c r="B33" s="199"/>
      <c r="C33" s="196" t="s">
        <v>1882</v>
      </c>
      <c r="D33" s="197"/>
      <c r="E33" s="169" t="s">
        <v>60</v>
      </c>
      <c r="F33" s="170"/>
      <c r="G33" s="169" t="s">
        <v>1849</v>
      </c>
      <c r="H33" s="170"/>
      <c r="I33" s="572" t="s">
        <v>1736</v>
      </c>
      <c r="J33" s="577"/>
      <c r="K33" s="572" t="s">
        <v>1736</v>
      </c>
      <c r="L33" s="573"/>
      <c r="M33" s="573"/>
      <c r="N33" s="573"/>
      <c r="O33" s="573"/>
      <c r="P33" s="573"/>
      <c r="Q33" s="573"/>
      <c r="R33" s="577"/>
      <c r="S33" s="572" t="s">
        <v>1736</v>
      </c>
      <c r="T33" s="573"/>
      <c r="U33" s="573"/>
      <c r="V33" s="573"/>
      <c r="W33" s="573"/>
      <c r="X33" s="573"/>
      <c r="Y33" s="573"/>
      <c r="Z33" s="574"/>
    </row>
    <row r="34" spans="1:27" s="1" customFormat="1" x14ac:dyDescent="0.25">
      <c r="A34" s="337" t="s">
        <v>1907</v>
      </c>
      <c r="B34" s="167"/>
      <c r="C34" s="169"/>
      <c r="D34" s="170"/>
      <c r="E34" s="169" t="s">
        <v>1830</v>
      </c>
      <c r="F34" s="170"/>
      <c r="G34" s="169" t="s">
        <v>1973</v>
      </c>
      <c r="H34" s="170"/>
      <c r="I34" s="196" t="s">
        <v>1262</v>
      </c>
      <c r="J34" s="197"/>
      <c r="K34" s="196" t="s">
        <v>1262</v>
      </c>
      <c r="L34" s="200"/>
      <c r="M34" s="200"/>
      <c r="N34" s="200"/>
      <c r="O34" s="200"/>
      <c r="P34" s="200"/>
      <c r="Q34" s="200"/>
      <c r="R34" s="197"/>
      <c r="S34" s="198" t="s">
        <v>1831</v>
      </c>
      <c r="T34" s="199"/>
      <c r="U34" s="199"/>
      <c r="V34" s="199"/>
      <c r="W34" s="199"/>
      <c r="X34" s="199"/>
      <c r="Y34" s="199"/>
      <c r="Z34" s="383"/>
    </row>
    <row r="35" spans="1:27" s="1" customFormat="1" x14ac:dyDescent="0.25">
      <c r="A35" s="337"/>
      <c r="B35" s="167"/>
      <c r="C35" s="169"/>
      <c r="D35" s="170"/>
      <c r="E35" s="186"/>
      <c r="F35" s="188"/>
      <c r="G35" s="169"/>
      <c r="H35" s="170"/>
      <c r="I35" s="390"/>
      <c r="J35" s="391"/>
      <c r="K35" s="390" t="s">
        <v>1838</v>
      </c>
      <c r="L35" s="396"/>
      <c r="M35" s="396"/>
      <c r="N35" s="396"/>
      <c r="O35" s="396"/>
      <c r="P35" s="396"/>
      <c r="Q35" s="396"/>
      <c r="R35" s="391"/>
      <c r="S35" s="201" t="s">
        <v>1838</v>
      </c>
      <c r="T35" s="202"/>
      <c r="U35" s="202" t="s">
        <v>1838</v>
      </c>
      <c r="V35" s="202"/>
      <c r="W35" s="202" t="s">
        <v>1838</v>
      </c>
      <c r="X35" s="202"/>
      <c r="Y35" s="202" t="s">
        <v>1838</v>
      </c>
      <c r="Z35" s="397"/>
    </row>
    <row r="36" spans="1:27" s="1" customFormat="1" x14ac:dyDescent="0.25">
      <c r="A36" s="337"/>
      <c r="B36" s="167"/>
      <c r="C36" s="169"/>
      <c r="D36" s="170"/>
      <c r="E36" s="169"/>
      <c r="F36" s="170"/>
      <c r="G36" s="169"/>
      <c r="H36" s="170"/>
      <c r="I36" s="169"/>
      <c r="J36" s="170"/>
      <c r="K36" s="196" t="s">
        <v>1975</v>
      </c>
      <c r="L36" s="200"/>
      <c r="M36" s="200"/>
      <c r="N36" s="200"/>
      <c r="O36" s="200"/>
      <c r="P36" s="200"/>
      <c r="Q36" s="200"/>
      <c r="R36" s="197"/>
      <c r="S36" s="166"/>
      <c r="T36" s="167"/>
      <c r="U36" s="167"/>
      <c r="V36" s="167"/>
      <c r="W36" s="167"/>
      <c r="X36" s="167"/>
      <c r="Y36" s="167"/>
      <c r="Z36" s="348"/>
    </row>
    <row r="37" spans="1:27" s="2" customFormat="1" x14ac:dyDescent="0.25">
      <c r="A37" s="347"/>
      <c r="B37" s="181"/>
      <c r="C37" s="183"/>
      <c r="D37" s="184"/>
      <c r="E37" s="183"/>
      <c r="F37" s="184"/>
      <c r="G37" s="183"/>
      <c r="H37" s="184"/>
      <c r="I37" s="183"/>
      <c r="J37" s="184"/>
      <c r="K37" s="183" t="s">
        <v>2014</v>
      </c>
      <c r="L37" s="185"/>
      <c r="M37" s="185"/>
      <c r="N37" s="185"/>
      <c r="O37" s="185"/>
      <c r="P37" s="185"/>
      <c r="Q37" s="185"/>
      <c r="R37" s="184"/>
      <c r="S37" s="180"/>
      <c r="T37" s="181"/>
      <c r="U37" s="181"/>
      <c r="V37" s="181"/>
      <c r="W37" s="181"/>
      <c r="X37" s="181"/>
      <c r="Y37" s="181"/>
      <c r="Z37" s="346"/>
      <c r="AA37" s="1"/>
    </row>
    <row r="38" spans="1:27" s="1" customFormat="1" ht="18.5" x14ac:dyDescent="0.25">
      <c r="A38" s="95">
        <f>S32+1</f>
        <v>45929</v>
      </c>
      <c r="B38" s="29"/>
      <c r="C38" s="48">
        <f>A38+1</f>
        <v>45930</v>
      </c>
      <c r="D38" s="49"/>
      <c r="E38" s="48">
        <f>C38+1</f>
        <v>45931</v>
      </c>
      <c r="F38" s="49"/>
      <c r="G38" s="48">
        <f>E38+1</f>
        <v>45932</v>
      </c>
      <c r="H38" s="49"/>
      <c r="I38" s="48">
        <f>G38+1</f>
        <v>45933</v>
      </c>
      <c r="J38" s="49"/>
      <c r="K38" s="172">
        <f>I38+1</f>
        <v>45934</v>
      </c>
      <c r="L38" s="173"/>
      <c r="M38" s="174"/>
      <c r="N38" s="174"/>
      <c r="O38" s="174"/>
      <c r="P38" s="174"/>
      <c r="Q38" s="174"/>
      <c r="R38" s="175"/>
      <c r="S38" s="176">
        <f>K38+1</f>
        <v>45935</v>
      </c>
      <c r="T38" s="177"/>
      <c r="U38" s="178"/>
      <c r="V38" s="178"/>
      <c r="W38" s="178"/>
      <c r="X38" s="178"/>
      <c r="Y38" s="178"/>
      <c r="Z38" s="349"/>
    </row>
    <row r="39" spans="1:27" s="1" customFormat="1" x14ac:dyDescent="0.25">
      <c r="A39" s="350" t="s">
        <v>1405</v>
      </c>
      <c r="B39" s="199"/>
      <c r="C39" s="502"/>
      <c r="D39" s="503"/>
      <c r="E39" s="196"/>
      <c r="F39" s="197"/>
      <c r="G39" s="196" t="s">
        <v>1832</v>
      </c>
      <c r="H39" s="197"/>
      <c r="I39" s="169"/>
      <c r="J39" s="170"/>
      <c r="K39" s="196" t="s">
        <v>375</v>
      </c>
      <c r="L39" s="200"/>
      <c r="M39" s="200"/>
      <c r="N39" s="200"/>
      <c r="O39" s="200"/>
      <c r="P39" s="200"/>
      <c r="Q39" s="200"/>
      <c r="R39" s="197"/>
      <c r="S39" s="198" t="s">
        <v>376</v>
      </c>
      <c r="T39" s="199"/>
      <c r="U39" s="199"/>
      <c r="V39" s="199"/>
      <c r="W39" s="199"/>
      <c r="X39" s="199"/>
      <c r="Y39" s="199"/>
      <c r="Z39" s="383"/>
    </row>
    <row r="40" spans="1:27" s="1" customFormat="1" x14ac:dyDescent="0.25">
      <c r="A40" s="337"/>
      <c r="B40" s="167"/>
      <c r="C40" s="169"/>
      <c r="D40" s="170"/>
      <c r="E40" s="169"/>
      <c r="F40" s="170"/>
      <c r="G40" s="169"/>
      <c r="H40" s="170"/>
      <c r="I40" s="169"/>
      <c r="J40" s="170"/>
      <c r="K40" s="204"/>
      <c r="L40" s="325"/>
      <c r="M40" s="325"/>
      <c r="N40" s="325"/>
      <c r="O40" s="325"/>
      <c r="P40" s="325"/>
      <c r="Q40" s="325"/>
      <c r="R40" s="205"/>
      <c r="S40" s="193"/>
      <c r="T40" s="194"/>
      <c r="U40" s="194"/>
      <c r="V40" s="194"/>
      <c r="W40" s="194"/>
      <c r="X40" s="194"/>
      <c r="Y40" s="194"/>
      <c r="Z40" s="389"/>
    </row>
    <row r="41" spans="1:27" s="1" customFormat="1" x14ac:dyDescent="0.25">
      <c r="A41" s="337"/>
      <c r="B41" s="167"/>
      <c r="C41" s="169"/>
      <c r="D41" s="170"/>
      <c r="E41" s="169"/>
      <c r="F41" s="170"/>
      <c r="G41" s="169"/>
      <c r="H41" s="170"/>
      <c r="I41" s="169"/>
      <c r="J41" s="170"/>
      <c r="K41" s="186"/>
      <c r="L41" s="187"/>
      <c r="M41" s="187"/>
      <c r="N41" s="187"/>
      <c r="O41" s="187"/>
      <c r="P41" s="187"/>
      <c r="Q41" s="187"/>
      <c r="R41" s="188"/>
      <c r="S41" s="166"/>
      <c r="T41" s="167"/>
      <c r="U41" s="167"/>
      <c r="V41" s="167"/>
      <c r="W41" s="167"/>
      <c r="X41" s="167"/>
      <c r="Y41" s="167"/>
      <c r="Z41" s="348"/>
    </row>
    <row r="42" spans="1:27" s="1" customFormat="1" x14ac:dyDescent="0.25">
      <c r="A42" s="337"/>
      <c r="B42" s="167"/>
      <c r="C42" s="169"/>
      <c r="D42" s="170"/>
      <c r="E42" s="169"/>
      <c r="F42" s="170"/>
      <c r="G42" s="169"/>
      <c r="H42" s="170"/>
      <c r="I42" s="169"/>
      <c r="J42" s="170"/>
      <c r="K42" s="169"/>
      <c r="L42" s="171"/>
      <c r="M42" s="171"/>
      <c r="N42" s="171"/>
      <c r="O42" s="171"/>
      <c r="P42" s="171"/>
      <c r="Q42" s="171"/>
      <c r="R42" s="170"/>
      <c r="S42" s="166"/>
      <c r="T42" s="167"/>
      <c r="U42" s="167"/>
      <c r="V42" s="167"/>
      <c r="W42" s="167"/>
      <c r="X42" s="167"/>
      <c r="Y42" s="167"/>
      <c r="Z42" s="348"/>
    </row>
    <row r="43" spans="1:27" s="2" customFormat="1" x14ac:dyDescent="0.25">
      <c r="A43" s="347"/>
      <c r="B43" s="181"/>
      <c r="C43" s="183"/>
      <c r="D43" s="184"/>
      <c r="E43" s="183"/>
      <c r="F43" s="184"/>
      <c r="G43" s="183"/>
      <c r="H43" s="184"/>
      <c r="I43" s="183"/>
      <c r="J43" s="184"/>
      <c r="K43" s="183"/>
      <c r="L43" s="185"/>
      <c r="M43" s="185"/>
      <c r="N43" s="185"/>
      <c r="O43" s="185"/>
      <c r="P43" s="185"/>
      <c r="Q43" s="185"/>
      <c r="R43" s="184"/>
      <c r="S43" s="180"/>
      <c r="T43" s="181"/>
      <c r="U43" s="181"/>
      <c r="V43" s="181"/>
      <c r="W43" s="181"/>
      <c r="X43" s="181"/>
      <c r="Y43" s="181"/>
      <c r="Z43" s="346"/>
      <c r="AA43" s="1"/>
    </row>
    <row r="44" spans="1:27" ht="18.5" x14ac:dyDescent="0.3">
      <c r="A44" s="95">
        <f>S38+1</f>
        <v>45936</v>
      </c>
      <c r="B44" s="29"/>
      <c r="C44" s="48">
        <f>A44+1</f>
        <v>45937</v>
      </c>
      <c r="D44" s="49"/>
      <c r="E44" s="52" t="s">
        <v>0</v>
      </c>
      <c r="F44" s="53"/>
      <c r="G44" s="53"/>
      <c r="H44" s="53"/>
      <c r="I44" s="53"/>
      <c r="J44" s="53"/>
      <c r="K44" s="53"/>
      <c r="L44" s="53"/>
      <c r="M44" s="53"/>
      <c r="N44" s="53"/>
      <c r="O44" s="53"/>
      <c r="P44" s="53"/>
      <c r="Q44" s="53"/>
      <c r="R44" s="53"/>
      <c r="S44" s="53"/>
      <c r="T44" s="53"/>
      <c r="U44" s="53"/>
      <c r="V44" s="53"/>
      <c r="W44" s="53"/>
      <c r="X44" s="53"/>
      <c r="Y44" s="53"/>
      <c r="Z44" s="96"/>
    </row>
    <row r="45" spans="1:27" x14ac:dyDescent="0.25">
      <c r="A45" s="508"/>
      <c r="B45" s="506"/>
      <c r="C45" s="169"/>
      <c r="D45" s="170"/>
      <c r="E45" s="82" t="s">
        <v>383</v>
      </c>
      <c r="F45" s="83"/>
      <c r="G45" s="83"/>
      <c r="H45" s="83"/>
      <c r="I45" s="55"/>
      <c r="J45" s="55"/>
      <c r="K45" s="55"/>
      <c r="L45" s="55"/>
      <c r="M45" s="55"/>
      <c r="N45" s="55"/>
      <c r="O45" s="55"/>
      <c r="P45" s="55"/>
      <c r="Q45" s="55"/>
      <c r="R45" s="55"/>
      <c r="S45" s="55"/>
      <c r="T45" s="55"/>
      <c r="U45" s="55"/>
      <c r="V45" s="55"/>
      <c r="W45" s="55"/>
      <c r="X45" s="55"/>
      <c r="Y45" s="55"/>
      <c r="Z45" s="97"/>
    </row>
    <row r="46" spans="1:27" x14ac:dyDescent="0.25">
      <c r="A46" s="374"/>
      <c r="B46" s="194"/>
      <c r="C46" s="169"/>
      <c r="D46" s="170"/>
      <c r="E46" s="85" t="s">
        <v>483</v>
      </c>
      <c r="F46" s="83"/>
      <c r="G46" s="83"/>
      <c r="H46" s="83"/>
      <c r="I46" s="55"/>
      <c r="J46" s="55"/>
      <c r="K46" s="55"/>
      <c r="L46" s="55"/>
      <c r="M46" s="55"/>
      <c r="N46" s="55"/>
      <c r="O46" s="55"/>
      <c r="P46" s="55"/>
      <c r="Q46" s="55"/>
      <c r="R46" s="55"/>
      <c r="S46" s="55"/>
      <c r="T46" s="55"/>
      <c r="U46" s="55"/>
      <c r="V46" s="55"/>
      <c r="W46" s="55"/>
      <c r="X46" s="55"/>
      <c r="Y46" s="55"/>
      <c r="Z46" s="98"/>
    </row>
    <row r="47" spans="1:27" x14ac:dyDescent="0.25">
      <c r="A47" s="337"/>
      <c r="B47" s="167"/>
      <c r="C47" s="169"/>
      <c r="D47" s="170"/>
      <c r="E47" s="86" t="s">
        <v>683</v>
      </c>
      <c r="F47" s="83"/>
      <c r="G47" s="83"/>
      <c r="H47" s="83"/>
      <c r="I47" s="55"/>
      <c r="J47" s="55"/>
      <c r="K47" s="55"/>
      <c r="L47" s="55"/>
      <c r="M47" s="55"/>
      <c r="N47" s="55"/>
      <c r="O47" s="55"/>
      <c r="P47" s="55"/>
      <c r="Q47" s="55"/>
      <c r="R47" s="55"/>
      <c r="S47" s="55"/>
      <c r="T47" s="55"/>
      <c r="U47" s="55"/>
      <c r="V47" s="55"/>
      <c r="W47" s="55"/>
      <c r="X47" s="55"/>
      <c r="Y47" s="55"/>
      <c r="Z47" s="98"/>
    </row>
    <row r="48" spans="1:27" x14ac:dyDescent="0.25">
      <c r="A48" s="337"/>
      <c r="B48" s="167"/>
      <c r="C48" s="169"/>
      <c r="D48" s="170"/>
      <c r="E48" s="126" t="s">
        <v>585</v>
      </c>
      <c r="F48" s="83"/>
      <c r="G48" s="83"/>
      <c r="H48" s="83"/>
      <c r="I48" s="55"/>
      <c r="J48" s="55"/>
      <c r="K48" s="338" t="s">
        <v>9</v>
      </c>
      <c r="L48" s="338"/>
      <c r="M48" s="338"/>
      <c r="N48" s="338"/>
      <c r="O48" s="338"/>
      <c r="P48" s="338"/>
      <c r="Q48" s="338"/>
      <c r="R48" s="338"/>
      <c r="S48" s="338"/>
      <c r="T48" s="338"/>
      <c r="U48" s="338"/>
      <c r="V48" s="338"/>
      <c r="W48" s="338"/>
      <c r="X48" s="338"/>
      <c r="Y48" s="338"/>
      <c r="Z48" s="339"/>
    </row>
    <row r="49" spans="1:26" s="1" customFormat="1" x14ac:dyDescent="0.25">
      <c r="A49" s="340"/>
      <c r="B49" s="341"/>
      <c r="C49" s="342"/>
      <c r="D49" s="343"/>
      <c r="E49" s="99"/>
      <c r="F49" s="100"/>
      <c r="G49" s="100"/>
      <c r="H49" s="100"/>
      <c r="I49" s="101"/>
      <c r="J49" s="101"/>
      <c r="K49" s="344" t="s">
        <v>8</v>
      </c>
      <c r="L49" s="344"/>
      <c r="M49" s="344"/>
      <c r="N49" s="344"/>
      <c r="O49" s="344"/>
      <c r="P49" s="344"/>
      <c r="Q49" s="344"/>
      <c r="R49" s="344"/>
      <c r="S49" s="344"/>
      <c r="T49" s="344"/>
      <c r="U49" s="344"/>
      <c r="V49" s="344"/>
      <c r="W49" s="344"/>
      <c r="X49" s="344"/>
      <c r="Y49" s="344"/>
      <c r="Z49" s="345"/>
    </row>
  </sheetData>
  <mergeCells count="227">
    <mergeCell ref="G29:H29"/>
    <mergeCell ref="I29:J29"/>
    <mergeCell ref="K29:R29"/>
    <mergeCell ref="S29:Z29"/>
    <mergeCell ref="A48:B48"/>
    <mergeCell ref="C48:D48"/>
    <mergeCell ref="K48:Z48"/>
    <mergeCell ref="A40:B40"/>
    <mergeCell ref="C40:D40"/>
    <mergeCell ref="E40:F40"/>
    <mergeCell ref="G40:H40"/>
    <mergeCell ref="I40:J40"/>
    <mergeCell ref="K40:R40"/>
    <mergeCell ref="S40:Z40"/>
    <mergeCell ref="S41:Z41"/>
    <mergeCell ref="A42:B42"/>
    <mergeCell ref="C42:D42"/>
    <mergeCell ref="E42:F42"/>
    <mergeCell ref="G42:H42"/>
    <mergeCell ref="I42:J42"/>
    <mergeCell ref="K42:R42"/>
    <mergeCell ref="S42:Z42"/>
    <mergeCell ref="A41:B41"/>
    <mergeCell ref="C41:D41"/>
    <mergeCell ref="A49:B49"/>
    <mergeCell ref="C49:D49"/>
    <mergeCell ref="K49:Z49"/>
    <mergeCell ref="S43:Z43"/>
    <mergeCell ref="A45:B45"/>
    <mergeCell ref="C45:D45"/>
    <mergeCell ref="A46:B46"/>
    <mergeCell ref="C46:D46"/>
    <mergeCell ref="A47:B47"/>
    <mergeCell ref="C47:D47"/>
    <mergeCell ref="A43:B43"/>
    <mergeCell ref="C43:D43"/>
    <mergeCell ref="E43:F43"/>
    <mergeCell ref="G43:H43"/>
    <mergeCell ref="I43:J43"/>
    <mergeCell ref="K43:R43"/>
    <mergeCell ref="E41:F41"/>
    <mergeCell ref="G41:H41"/>
    <mergeCell ref="I41:J41"/>
    <mergeCell ref="K41:R41"/>
    <mergeCell ref="S37:Z37"/>
    <mergeCell ref="K38:L38"/>
    <mergeCell ref="M38:R38"/>
    <mergeCell ref="S38:T38"/>
    <mergeCell ref="U38:Z38"/>
    <mergeCell ref="K37:R37"/>
    <mergeCell ref="K39:R39"/>
    <mergeCell ref="S39:Z39"/>
    <mergeCell ref="A39:B39"/>
    <mergeCell ref="C39:D39"/>
    <mergeCell ref="E39:F39"/>
    <mergeCell ref="G39:H39"/>
    <mergeCell ref="I39:J39"/>
    <mergeCell ref="A37:B37"/>
    <mergeCell ref="C37:D37"/>
    <mergeCell ref="E37:F37"/>
    <mergeCell ref="G37:H37"/>
    <mergeCell ref="I37:J37"/>
    <mergeCell ref="A34:B34"/>
    <mergeCell ref="C34:D34"/>
    <mergeCell ref="E34:F34"/>
    <mergeCell ref="G34:H34"/>
    <mergeCell ref="I34:J34"/>
    <mergeCell ref="K34:R34"/>
    <mergeCell ref="S34:Z34"/>
    <mergeCell ref="S35:Z35"/>
    <mergeCell ref="A36:B36"/>
    <mergeCell ref="C36:D36"/>
    <mergeCell ref="E36:F36"/>
    <mergeCell ref="G36:H36"/>
    <mergeCell ref="I36:J36"/>
    <mergeCell ref="K36:R36"/>
    <mergeCell ref="S36:Z36"/>
    <mergeCell ref="A35:B35"/>
    <mergeCell ref="C35:D35"/>
    <mergeCell ref="E35:F35"/>
    <mergeCell ref="G35:H35"/>
    <mergeCell ref="I35:J35"/>
    <mergeCell ref="K35:R35"/>
    <mergeCell ref="S31:Z31"/>
    <mergeCell ref="K32:L32"/>
    <mergeCell ref="M32:R32"/>
    <mergeCell ref="S32:T32"/>
    <mergeCell ref="U32:Z32"/>
    <mergeCell ref="A33:B33"/>
    <mergeCell ref="C33:D33"/>
    <mergeCell ref="E33:F33"/>
    <mergeCell ref="G33:H33"/>
    <mergeCell ref="I33:J33"/>
    <mergeCell ref="A31:B31"/>
    <mergeCell ref="C31:D31"/>
    <mergeCell ref="E31:F31"/>
    <mergeCell ref="G31:H31"/>
    <mergeCell ref="I31:J31"/>
    <mergeCell ref="K31:R31"/>
    <mergeCell ref="K33:R33"/>
    <mergeCell ref="S33:Z33"/>
    <mergeCell ref="A27:B27"/>
    <mergeCell ref="C27:D27"/>
    <mergeCell ref="E27:F27"/>
    <mergeCell ref="G27:H27"/>
    <mergeCell ref="I27:J27"/>
    <mergeCell ref="K27:R27"/>
    <mergeCell ref="S27:Z27"/>
    <mergeCell ref="S28:Z28"/>
    <mergeCell ref="A30:B30"/>
    <mergeCell ref="C30:D30"/>
    <mergeCell ref="E30:F30"/>
    <mergeCell ref="G30:H30"/>
    <mergeCell ref="I30:J30"/>
    <mergeCell ref="K30:R30"/>
    <mergeCell ref="S30:Z30"/>
    <mergeCell ref="A28:B28"/>
    <mergeCell ref="C28:D28"/>
    <mergeCell ref="E28:F28"/>
    <mergeCell ref="G28:H28"/>
    <mergeCell ref="I28:J28"/>
    <mergeCell ref="K28:R28"/>
    <mergeCell ref="A29:B29"/>
    <mergeCell ref="C29:D29"/>
    <mergeCell ref="E29:F29"/>
    <mergeCell ref="S24:Z24"/>
    <mergeCell ref="K25:L25"/>
    <mergeCell ref="M25:R25"/>
    <mergeCell ref="S25:T25"/>
    <mergeCell ref="U25:Z25"/>
    <mergeCell ref="A26:B26"/>
    <mergeCell ref="C26:D26"/>
    <mergeCell ref="E26:F26"/>
    <mergeCell ref="G26:H26"/>
    <mergeCell ref="I26:J26"/>
    <mergeCell ref="A24:B24"/>
    <mergeCell ref="C24:D24"/>
    <mergeCell ref="E24:F24"/>
    <mergeCell ref="G24:H24"/>
    <mergeCell ref="I24:J24"/>
    <mergeCell ref="K24:R24"/>
    <mergeCell ref="K26:R26"/>
    <mergeCell ref="S26:Z26"/>
    <mergeCell ref="A18:B18"/>
    <mergeCell ref="C18:D18"/>
    <mergeCell ref="E18:F18"/>
    <mergeCell ref="G18:H18"/>
    <mergeCell ref="I18:J18"/>
    <mergeCell ref="K18:R18"/>
    <mergeCell ref="S18:Z18"/>
    <mergeCell ref="S19:Z19"/>
    <mergeCell ref="A21:B21"/>
    <mergeCell ref="C21:D21"/>
    <mergeCell ref="E21:F21"/>
    <mergeCell ref="G21:H21"/>
    <mergeCell ref="I21:J21"/>
    <mergeCell ref="K21:R21"/>
    <mergeCell ref="S21:Z21"/>
    <mergeCell ref="A19:B19"/>
    <mergeCell ref="C19:D19"/>
    <mergeCell ref="E19:F19"/>
    <mergeCell ref="G19:H19"/>
    <mergeCell ref="I19:J19"/>
    <mergeCell ref="K19:R19"/>
    <mergeCell ref="K20:R20"/>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A11:B11"/>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K23:R23"/>
    <mergeCell ref="K22:R22"/>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s>
  <phoneticPr fontId="1" type="noConversion"/>
  <conditionalFormatting sqref="A10 C10 E10 G10 K10 S10 A16 C16 E16 G16 K16 S16 A25 C25 E25 G25 K25 S25 A32 C32 E32 G32 K32 S32 A38 C38 E38 G38 K38 S38 A44 C44">
    <cfRule type="expression" dxfId="63" priority="3">
      <formula>MONTH(A10)&lt;&gt;MONTH($A$1)</formula>
    </cfRule>
    <cfRule type="expression" dxfId="62" priority="4">
      <formula>OR(WEEKDAY(A10,1)=1,WEEKDAY(A10,1)=7)</formula>
    </cfRule>
  </conditionalFormatting>
  <conditionalFormatting sqref="I10 I16 I25 I32 I38">
    <cfRule type="expression" dxfId="61" priority="1">
      <formula>MONTH(I10)&lt;&gt;MONTH($A$1)</formula>
    </cfRule>
    <cfRule type="expression" dxfId="60" priority="2">
      <formula>OR(WEEKDAY(I10,1)=1,WEEKDAY(I10,1)=7)</formula>
    </cfRule>
  </conditionalFormatting>
  <hyperlinks>
    <hyperlink ref="K49" r:id="rId1" xr:uid="{30A70EB2-91DB-4874-90AC-CF211FF1AF3B}"/>
    <hyperlink ref="K48:Z48" r:id="rId2" display="Calendar Templates by Vertex42" xr:uid="{5B2BF8F6-CF3C-4E76-B633-A24BC9253171}"/>
    <hyperlink ref="K49:Z49" r:id="rId3" display="https://www.vertex42.com/calendars/" xr:uid="{C1EAD86F-6B8A-47E9-B2DE-7B08BE446ED0}"/>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79C52-10C3-4577-80B0-4B9F619953CD}">
  <sheetPr>
    <pageSetUpPr fitToPage="1"/>
  </sheetPr>
  <dimension ref="A1:AA45"/>
  <sheetViews>
    <sheetView topLeftCell="A21" zoomScaleNormal="100" workbookViewId="0">
      <selection activeCell="S36" sqref="S36:Z36"/>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45931</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45929</v>
      </c>
      <c r="B9" s="164"/>
      <c r="C9" s="164">
        <f>C10</f>
        <v>45930</v>
      </c>
      <c r="D9" s="164"/>
      <c r="E9" s="164">
        <f>E10</f>
        <v>45931</v>
      </c>
      <c r="F9" s="164"/>
      <c r="G9" s="164">
        <f>G10</f>
        <v>45932</v>
      </c>
      <c r="H9" s="164"/>
      <c r="I9" s="164">
        <f>I10</f>
        <v>45933</v>
      </c>
      <c r="J9" s="164"/>
      <c r="K9" s="164">
        <f>K10</f>
        <v>45934</v>
      </c>
      <c r="L9" s="164"/>
      <c r="M9" s="164"/>
      <c r="N9" s="164"/>
      <c r="O9" s="164"/>
      <c r="P9" s="164"/>
      <c r="Q9" s="164"/>
      <c r="R9" s="164"/>
      <c r="S9" s="164">
        <f>S10</f>
        <v>45935</v>
      </c>
      <c r="T9" s="164"/>
      <c r="U9" s="164"/>
      <c r="V9" s="164"/>
      <c r="W9" s="164"/>
      <c r="X9" s="164"/>
      <c r="Y9" s="164"/>
      <c r="Z9" s="165"/>
    </row>
    <row r="10" spans="1:27" s="1" customFormat="1" ht="18.5" x14ac:dyDescent="0.25">
      <c r="A10" s="95">
        <f>$A$1-(WEEKDAY($A$1,1)-(start_day-1))-IF((WEEKDAY($A$1,1)-(start_day-1))&lt;=0,7,0)+1</f>
        <v>45929</v>
      </c>
      <c r="B10" s="29"/>
      <c r="C10" s="48">
        <f>A10+1</f>
        <v>45930</v>
      </c>
      <c r="D10" s="49"/>
      <c r="E10" s="48">
        <f>C10+1</f>
        <v>45931</v>
      </c>
      <c r="F10" s="49"/>
      <c r="G10" s="48">
        <f>E10+1</f>
        <v>45932</v>
      </c>
      <c r="H10" s="49"/>
      <c r="I10" s="48">
        <f>G10+1</f>
        <v>45933</v>
      </c>
      <c r="J10" s="49"/>
      <c r="K10" s="172">
        <f>I10+1</f>
        <v>45934</v>
      </c>
      <c r="L10" s="173"/>
      <c r="M10" s="174"/>
      <c r="N10" s="174"/>
      <c r="O10" s="174"/>
      <c r="P10" s="174"/>
      <c r="Q10" s="174"/>
      <c r="R10" s="175"/>
      <c r="S10" s="176">
        <f>K10+1</f>
        <v>45935</v>
      </c>
      <c r="T10" s="177"/>
      <c r="U10" s="178"/>
      <c r="V10" s="178"/>
      <c r="W10" s="178"/>
      <c r="X10" s="178"/>
      <c r="Y10" s="178"/>
      <c r="Z10" s="349"/>
    </row>
    <row r="11" spans="1:27" s="1" customFormat="1" x14ac:dyDescent="0.25">
      <c r="A11" s="598" t="s">
        <v>2011</v>
      </c>
      <c r="B11" s="599"/>
      <c r="C11" s="598" t="s">
        <v>2010</v>
      </c>
      <c r="D11" s="599"/>
      <c r="E11" s="598" t="s">
        <v>2012</v>
      </c>
      <c r="F11" s="599"/>
      <c r="G11" s="196" t="s">
        <v>1832</v>
      </c>
      <c r="H11" s="197"/>
      <c r="I11" s="169"/>
      <c r="J11" s="170"/>
      <c r="K11" s="196" t="s">
        <v>375</v>
      </c>
      <c r="L11" s="200"/>
      <c r="M11" s="200"/>
      <c r="N11" s="200"/>
      <c r="O11" s="200"/>
      <c r="P11" s="200"/>
      <c r="Q11" s="200"/>
      <c r="R11" s="197"/>
      <c r="S11" s="198" t="s">
        <v>376</v>
      </c>
      <c r="T11" s="199"/>
      <c r="U11" s="199"/>
      <c r="V11" s="199"/>
      <c r="W11" s="199"/>
      <c r="X11" s="199"/>
      <c r="Y11" s="199"/>
      <c r="Z11" s="383"/>
    </row>
    <row r="12" spans="1:27" s="1" customFormat="1" x14ac:dyDescent="0.25">
      <c r="A12" s="337"/>
      <c r="B12" s="167"/>
      <c r="C12" s="598" t="s">
        <v>2013</v>
      </c>
      <c r="D12" s="599"/>
      <c r="E12" s="169" t="s">
        <v>63</v>
      </c>
      <c r="F12" s="170"/>
      <c r="G12" s="371" t="s">
        <v>2015</v>
      </c>
      <c r="H12" s="373"/>
      <c r="I12" s="169"/>
      <c r="J12" s="170"/>
      <c r="K12" s="169"/>
      <c r="L12" s="171"/>
      <c r="M12" s="171"/>
      <c r="N12" s="171"/>
      <c r="O12" s="171"/>
      <c r="P12" s="171"/>
      <c r="Q12" s="171"/>
      <c r="R12" s="170"/>
      <c r="S12" s="166" t="s">
        <v>1360</v>
      </c>
      <c r="T12" s="167"/>
      <c r="U12" s="167"/>
      <c r="V12" s="167"/>
      <c r="W12" s="167"/>
      <c r="X12" s="167"/>
      <c r="Y12" s="167"/>
      <c r="Z12" s="34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98" t="s">
        <v>1306</v>
      </c>
      <c r="T13" s="199"/>
      <c r="U13" s="199"/>
      <c r="V13" s="199"/>
      <c r="W13" s="199"/>
      <c r="X13" s="199"/>
      <c r="Y13" s="199"/>
      <c r="Z13" s="383"/>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45936</v>
      </c>
      <c r="B16" s="29"/>
      <c r="C16" s="48">
        <f>A16+1</f>
        <v>45937</v>
      </c>
      <c r="D16" s="49"/>
      <c r="E16" s="48">
        <f>C16+1</f>
        <v>45938</v>
      </c>
      <c r="F16" s="49"/>
      <c r="G16" s="48">
        <f>E16+1</f>
        <v>45939</v>
      </c>
      <c r="H16" s="49"/>
      <c r="I16" s="48">
        <f>G16+1</f>
        <v>45940</v>
      </c>
      <c r="J16" s="49"/>
      <c r="K16" s="172">
        <f>I16+1</f>
        <v>45941</v>
      </c>
      <c r="L16" s="173"/>
      <c r="M16" s="174"/>
      <c r="N16" s="174"/>
      <c r="O16" s="174"/>
      <c r="P16" s="174"/>
      <c r="Q16" s="174"/>
      <c r="R16" s="175"/>
      <c r="S16" s="176">
        <f>K16+1</f>
        <v>45942</v>
      </c>
      <c r="T16" s="177"/>
      <c r="U16" s="178"/>
      <c r="V16" s="178"/>
      <c r="W16" s="178"/>
      <c r="X16" s="178"/>
      <c r="Y16" s="178"/>
      <c r="Z16" s="349"/>
    </row>
    <row r="17" spans="1:27" s="1" customFormat="1" x14ac:dyDescent="0.25">
      <c r="A17" s="600" t="s">
        <v>1984</v>
      </c>
      <c r="B17" s="601"/>
      <c r="C17" s="602" t="s">
        <v>1984</v>
      </c>
      <c r="D17" s="603"/>
      <c r="E17" s="602" t="s">
        <v>1984</v>
      </c>
      <c r="F17" s="603"/>
      <c r="G17" s="602" t="s">
        <v>1984</v>
      </c>
      <c r="H17" s="603"/>
      <c r="I17" s="602" t="s">
        <v>1984</v>
      </c>
      <c r="J17" s="603"/>
      <c r="K17" s="196" t="s">
        <v>1881</v>
      </c>
      <c r="L17" s="200"/>
      <c r="M17" s="200"/>
      <c r="N17" s="200"/>
      <c r="O17" s="200"/>
      <c r="P17" s="200"/>
      <c r="Q17" s="200"/>
      <c r="R17" s="197"/>
      <c r="S17" s="572" t="s">
        <v>1737</v>
      </c>
      <c r="T17" s="573"/>
      <c r="U17" s="573"/>
      <c r="V17" s="573"/>
      <c r="W17" s="573"/>
      <c r="X17" s="573"/>
      <c r="Y17" s="573"/>
      <c r="Z17" s="574"/>
    </row>
    <row r="18" spans="1:27" s="1" customFormat="1" x14ac:dyDescent="0.25">
      <c r="A18" s="337"/>
      <c r="B18" s="167"/>
      <c r="C18" s="169"/>
      <c r="D18" s="170"/>
      <c r="E18" s="169"/>
      <c r="F18" s="170"/>
      <c r="G18" s="169"/>
      <c r="H18" s="170"/>
      <c r="I18" s="169"/>
      <c r="J18" s="170"/>
      <c r="K18" s="329" t="s">
        <v>1960</v>
      </c>
      <c r="L18" s="330"/>
      <c r="M18" s="330"/>
      <c r="N18" s="330"/>
      <c r="O18" s="330"/>
      <c r="P18" s="330"/>
      <c r="Q18" s="330"/>
      <c r="R18" s="331"/>
      <c r="S18" s="604" t="s">
        <v>1984</v>
      </c>
      <c r="T18" s="601"/>
      <c r="U18" s="601"/>
      <c r="V18" s="601"/>
      <c r="W18" s="601"/>
      <c r="X18" s="601"/>
      <c r="Y18" s="601"/>
      <c r="Z18" s="605"/>
    </row>
    <row r="19" spans="1:27" s="1" customFormat="1" x14ac:dyDescent="0.25">
      <c r="A19" s="337"/>
      <c r="B19" s="167"/>
      <c r="C19" s="169"/>
      <c r="D19" s="170"/>
      <c r="E19" s="169"/>
      <c r="F19" s="170"/>
      <c r="G19" s="169"/>
      <c r="H19" s="170"/>
      <c r="I19" s="169"/>
      <c r="J19" s="170"/>
      <c r="K19" s="602" t="s">
        <v>1984</v>
      </c>
      <c r="L19" s="606"/>
      <c r="M19" s="606"/>
      <c r="N19" s="606"/>
      <c r="O19" s="606"/>
      <c r="P19" s="606"/>
      <c r="Q19" s="606"/>
      <c r="R19" s="603"/>
      <c r="S19" s="198" t="s">
        <v>1361</v>
      </c>
      <c r="T19" s="199"/>
      <c r="U19" s="199"/>
      <c r="V19" s="199"/>
      <c r="W19" s="199"/>
      <c r="X19" s="199"/>
      <c r="Y19" s="199"/>
      <c r="Z19" s="383"/>
    </row>
    <row r="20" spans="1:27" s="1" customFormat="1" x14ac:dyDescent="0.25">
      <c r="A20" s="337"/>
      <c r="B20" s="167"/>
      <c r="C20" s="169"/>
      <c r="D20" s="170"/>
      <c r="E20" s="169"/>
      <c r="F20" s="170"/>
      <c r="G20" s="169"/>
      <c r="H20" s="170"/>
      <c r="I20" s="169"/>
      <c r="J20" s="170"/>
      <c r="K20" s="169" t="s">
        <v>2017</v>
      </c>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45943</v>
      </c>
      <c r="B22" s="29"/>
      <c r="C22" s="48">
        <f>A22+1</f>
        <v>45944</v>
      </c>
      <c r="D22" s="49"/>
      <c r="E22" s="48">
        <f>C22+1</f>
        <v>45945</v>
      </c>
      <c r="F22" s="49"/>
      <c r="G22" s="48">
        <f>E22+1</f>
        <v>45946</v>
      </c>
      <c r="H22" s="49"/>
      <c r="I22" s="48">
        <f>G22+1</f>
        <v>45947</v>
      </c>
      <c r="J22" s="49"/>
      <c r="K22" s="172">
        <f>I22+1</f>
        <v>45948</v>
      </c>
      <c r="L22" s="173"/>
      <c r="M22" s="174"/>
      <c r="N22" s="174"/>
      <c r="O22" s="174"/>
      <c r="P22" s="174"/>
      <c r="Q22" s="174"/>
      <c r="R22" s="175"/>
      <c r="S22" s="176">
        <f>K22+1</f>
        <v>45949</v>
      </c>
      <c r="T22" s="177"/>
      <c r="U22" s="178"/>
      <c r="V22" s="178"/>
      <c r="W22" s="178"/>
      <c r="X22" s="178"/>
      <c r="Y22" s="178"/>
      <c r="Z22" s="349"/>
    </row>
    <row r="23" spans="1:27" s="1" customFormat="1" x14ac:dyDescent="0.25">
      <c r="A23" s="607" t="s">
        <v>1062</v>
      </c>
      <c r="B23" s="608"/>
      <c r="C23" s="169"/>
      <c r="D23" s="170"/>
      <c r="E23" s="371" t="s">
        <v>2016</v>
      </c>
      <c r="F23" s="373"/>
      <c r="G23" s="196" t="s">
        <v>2057</v>
      </c>
      <c r="H23" s="197"/>
      <c r="I23" s="169"/>
      <c r="J23" s="170"/>
      <c r="K23" s="196" t="s">
        <v>1765</v>
      </c>
      <c r="L23" s="200"/>
      <c r="M23" s="200"/>
      <c r="N23" s="200"/>
      <c r="O23" s="200"/>
      <c r="P23" s="200"/>
      <c r="Q23" s="200"/>
      <c r="R23" s="197"/>
      <c r="S23" s="198" t="s">
        <v>499</v>
      </c>
      <c r="T23" s="199"/>
      <c r="U23" s="199"/>
      <c r="V23" s="199"/>
      <c r="W23" s="199"/>
      <c r="X23" s="199"/>
      <c r="Y23" s="199"/>
      <c r="Z23" s="383"/>
    </row>
    <row r="24" spans="1:27" s="1" customFormat="1" x14ac:dyDescent="0.25">
      <c r="A24" s="350" t="s">
        <v>1405</v>
      </c>
      <c r="B24" s="199"/>
      <c r="C24" s="169"/>
      <c r="D24" s="170"/>
      <c r="E24" s="196" t="s">
        <v>1834</v>
      </c>
      <c r="F24" s="197"/>
      <c r="G24" s="169"/>
      <c r="H24" s="170"/>
      <c r="I24" s="169"/>
      <c r="J24" s="170"/>
      <c r="K24" s="169" t="s">
        <v>130</v>
      </c>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96" t="s">
        <v>2058</v>
      </c>
      <c r="L25" s="200"/>
      <c r="M25" s="200"/>
      <c r="N25" s="200"/>
      <c r="O25" s="200"/>
      <c r="P25" s="200"/>
      <c r="Q25" s="200"/>
      <c r="R25" s="197"/>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45950</v>
      </c>
      <c r="B28" s="29"/>
      <c r="C28" s="48">
        <f>A28+1</f>
        <v>45951</v>
      </c>
      <c r="D28" s="49"/>
      <c r="E28" s="48">
        <f>C28+1</f>
        <v>45952</v>
      </c>
      <c r="F28" s="49"/>
      <c r="G28" s="48">
        <f>E28+1</f>
        <v>45953</v>
      </c>
      <c r="H28" s="49"/>
      <c r="I28" s="48">
        <f>G28+1</f>
        <v>45954</v>
      </c>
      <c r="J28" s="49"/>
      <c r="K28" s="172">
        <f>I28+1</f>
        <v>45955</v>
      </c>
      <c r="L28" s="173"/>
      <c r="M28" s="174"/>
      <c r="N28" s="174"/>
      <c r="O28" s="174"/>
      <c r="P28" s="174"/>
      <c r="Q28" s="174"/>
      <c r="R28" s="175"/>
      <c r="S28" s="176">
        <f>K28+1</f>
        <v>45956</v>
      </c>
      <c r="T28" s="177"/>
      <c r="U28" s="178"/>
      <c r="V28" s="178"/>
      <c r="W28" s="178"/>
      <c r="X28" s="178"/>
      <c r="Y28" s="178"/>
      <c r="Z28" s="349"/>
    </row>
    <row r="29" spans="1:27" s="1" customFormat="1" x14ac:dyDescent="0.25">
      <c r="A29" s="450"/>
      <c r="B29" s="451"/>
      <c r="C29" s="169"/>
      <c r="D29" s="170"/>
      <c r="E29" s="169" t="s">
        <v>2019</v>
      </c>
      <c r="F29" s="170"/>
      <c r="G29" s="196" t="s">
        <v>1833</v>
      </c>
      <c r="H29" s="197"/>
      <c r="I29" s="169"/>
      <c r="J29" s="170"/>
      <c r="K29" s="169" t="s">
        <v>174</v>
      </c>
      <c r="L29" s="171"/>
      <c r="M29" s="171"/>
      <c r="N29" s="171"/>
      <c r="O29" s="171"/>
      <c r="P29" s="171"/>
      <c r="Q29" s="171"/>
      <c r="R29" s="170"/>
      <c r="S29" s="166" t="s">
        <v>2143</v>
      </c>
      <c r="T29" s="167"/>
      <c r="U29" s="167"/>
      <c r="V29" s="167"/>
      <c r="W29" s="167"/>
      <c r="X29" s="167"/>
      <c r="Y29" s="167"/>
      <c r="Z29" s="348"/>
    </row>
    <row r="30" spans="1:27" s="1" customFormat="1" x14ac:dyDescent="0.25">
      <c r="A30" s="337"/>
      <c r="B30" s="167"/>
      <c r="C30" s="169"/>
      <c r="D30" s="170"/>
      <c r="E30" s="169" t="s">
        <v>2125</v>
      </c>
      <c r="F30" s="170"/>
      <c r="G30" s="169" t="s">
        <v>2020</v>
      </c>
      <c r="H30" s="170"/>
      <c r="I30" s="169"/>
      <c r="J30" s="170"/>
      <c r="K30" s="479" t="s">
        <v>1017</v>
      </c>
      <c r="L30" s="513"/>
      <c r="M30" s="513"/>
      <c r="N30" s="513"/>
      <c r="O30" s="513"/>
      <c r="P30" s="513"/>
      <c r="Q30" s="513"/>
      <c r="R30" s="480"/>
      <c r="S30" s="166"/>
      <c r="T30" s="167"/>
      <c r="U30" s="167"/>
      <c r="V30" s="167"/>
      <c r="W30" s="167"/>
      <c r="X30" s="167"/>
      <c r="Y30" s="167"/>
      <c r="Z30" s="348"/>
    </row>
    <row r="31" spans="1:27" s="1" customFormat="1" x14ac:dyDescent="0.25">
      <c r="A31" s="337"/>
      <c r="B31" s="167"/>
      <c r="C31" s="169"/>
      <c r="D31" s="170"/>
      <c r="E31" s="452"/>
      <c r="F31" s="453"/>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45957</v>
      </c>
      <c r="B34" s="29"/>
      <c r="C34" s="48">
        <f>A34+1</f>
        <v>45958</v>
      </c>
      <c r="D34" s="49"/>
      <c r="E34" s="48">
        <f>C34+1</f>
        <v>45959</v>
      </c>
      <c r="F34" s="49"/>
      <c r="G34" s="48">
        <f>E34+1</f>
        <v>45960</v>
      </c>
      <c r="H34" s="49"/>
      <c r="I34" s="48">
        <f>G34+1</f>
        <v>45961</v>
      </c>
      <c r="J34" s="49"/>
      <c r="K34" s="172">
        <f>I34+1</f>
        <v>45962</v>
      </c>
      <c r="L34" s="173"/>
      <c r="M34" s="174"/>
      <c r="N34" s="174"/>
      <c r="O34" s="174"/>
      <c r="P34" s="174"/>
      <c r="Q34" s="174"/>
      <c r="R34" s="175"/>
      <c r="S34" s="176">
        <f>K34+1</f>
        <v>45963</v>
      </c>
      <c r="T34" s="177"/>
      <c r="U34" s="178"/>
      <c r="V34" s="178"/>
      <c r="W34" s="178"/>
      <c r="X34" s="178"/>
      <c r="Y34" s="178"/>
      <c r="Z34" s="349"/>
    </row>
    <row r="35" spans="1:27" s="1" customFormat="1" x14ac:dyDescent="0.25">
      <c r="A35" s="350" t="s">
        <v>1980</v>
      </c>
      <c r="B35" s="199"/>
      <c r="C35" s="502"/>
      <c r="D35" s="503"/>
      <c r="E35" s="169"/>
      <c r="F35" s="170"/>
      <c r="G35" s="169"/>
      <c r="H35" s="170"/>
      <c r="I35" s="204" t="s">
        <v>2021</v>
      </c>
      <c r="J35" s="205"/>
      <c r="K35" s="204" t="s">
        <v>2021</v>
      </c>
      <c r="L35" s="325"/>
      <c r="M35" s="325"/>
      <c r="N35" s="325"/>
      <c r="O35" s="325"/>
      <c r="P35" s="325"/>
      <c r="Q35" s="325"/>
      <c r="R35" s="205"/>
      <c r="S35" s="248" t="s">
        <v>2021</v>
      </c>
      <c r="T35" s="249"/>
      <c r="U35" s="249"/>
      <c r="V35" s="249"/>
      <c r="W35" s="249"/>
      <c r="X35" s="249"/>
      <c r="Y35" s="249"/>
      <c r="Z35" s="378"/>
    </row>
    <row r="36" spans="1:27" s="1" customFormat="1" x14ac:dyDescent="0.25">
      <c r="A36" s="337"/>
      <c r="B36" s="167"/>
      <c r="C36" s="169"/>
      <c r="D36" s="170"/>
      <c r="E36" s="169"/>
      <c r="F36" s="170"/>
      <c r="G36" s="169"/>
      <c r="H36" s="170"/>
      <c r="I36" s="169"/>
      <c r="J36" s="170"/>
      <c r="K36" s="196" t="s">
        <v>2059</v>
      </c>
      <c r="L36" s="200"/>
      <c r="M36" s="200"/>
      <c r="N36" s="200"/>
      <c r="O36" s="200"/>
      <c r="P36" s="200"/>
      <c r="Q36" s="200"/>
      <c r="R36" s="197"/>
      <c r="S36" s="198" t="s">
        <v>1306</v>
      </c>
      <c r="T36" s="199"/>
      <c r="U36" s="199"/>
      <c r="V36" s="199"/>
      <c r="W36" s="199"/>
      <c r="X36" s="199"/>
      <c r="Y36" s="199"/>
      <c r="Z36" s="383"/>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45964</v>
      </c>
      <c r="B40" s="29"/>
      <c r="C40" s="48">
        <f>A40+1</f>
        <v>45965</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37" t="s">
        <v>2018</v>
      </c>
      <c r="B41" s="167"/>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37"/>
      <c r="B42" s="167"/>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59" priority="3">
      <formula>MONTH(A10)&lt;&gt;MONTH($A$1)</formula>
    </cfRule>
    <cfRule type="expression" dxfId="58" priority="4">
      <formula>OR(WEEKDAY(A10,1)=1,WEEKDAY(A10,1)=7)</formula>
    </cfRule>
  </conditionalFormatting>
  <conditionalFormatting sqref="I10 I16 I22 I28 I34">
    <cfRule type="expression" dxfId="57" priority="1">
      <formula>MONTH(I10)&lt;&gt;MONTH($A$1)</formula>
    </cfRule>
    <cfRule type="expression" dxfId="56" priority="2">
      <formula>OR(WEEKDAY(I10,1)=1,WEEKDAY(I10,1)=7)</formula>
    </cfRule>
  </conditionalFormatting>
  <hyperlinks>
    <hyperlink ref="K45" r:id="rId1" xr:uid="{846E22D3-1427-4DE2-A82B-77CC1CC217F6}"/>
    <hyperlink ref="K44:Z44" r:id="rId2" display="Calendar Templates by Vertex42" xr:uid="{65CD6024-B2C2-4B87-A642-CD9C345FB7EC}"/>
    <hyperlink ref="K45:Z45" r:id="rId3" display="https://www.vertex42.com/calendars/" xr:uid="{D2FD7DB2-4B4D-4DA6-AD13-6B092C33F8CC}"/>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48"/>
  <sheetViews>
    <sheetView showGridLines="0" topLeftCell="A16" workbookViewId="0">
      <selection activeCell="K41" sqref="K41:R41"/>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161">
        <f>DATE(Setup!D5,Setup!D7+2,1)</f>
        <v>44044</v>
      </c>
      <c r="B1" s="161"/>
      <c r="C1" s="161"/>
      <c r="D1" s="161"/>
      <c r="E1" s="161"/>
      <c r="F1" s="161"/>
      <c r="G1" s="161"/>
      <c r="H1" s="161"/>
      <c r="I1" s="25"/>
      <c r="J1" s="25"/>
      <c r="K1" s="162">
        <f>DATE(YEAR(A1),MONTH(A1)-1,1)</f>
        <v>44013</v>
      </c>
      <c r="L1" s="162"/>
      <c r="M1" s="162"/>
      <c r="N1" s="162"/>
      <c r="O1" s="162"/>
      <c r="P1" s="162"/>
      <c r="Q1" s="162"/>
      <c r="S1" s="162">
        <f>DATE(YEAR(A1),MONTH(A1)+1,1)</f>
        <v>44075</v>
      </c>
      <c r="T1" s="162"/>
      <c r="U1" s="162"/>
      <c r="V1" s="162"/>
      <c r="W1" s="162"/>
      <c r="X1" s="162"/>
      <c r="Y1" s="162"/>
    </row>
    <row r="2" spans="1:27" s="3" customFormat="1" ht="11.25" customHeight="1" x14ac:dyDescent="0.3">
      <c r="A2" s="161"/>
      <c r="B2" s="161"/>
      <c r="C2" s="161"/>
      <c r="D2" s="161"/>
      <c r="E2" s="161"/>
      <c r="F2" s="161"/>
      <c r="G2" s="161"/>
      <c r="H2" s="161"/>
      <c r="I2" s="25"/>
      <c r="J2" s="25"/>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row>
    <row r="3" spans="1:27" s="4" customFormat="1" ht="9" customHeight="1" x14ac:dyDescent="0.2">
      <c r="A3" s="161"/>
      <c r="B3" s="161"/>
      <c r="C3" s="161"/>
      <c r="D3" s="161"/>
      <c r="E3" s="161"/>
      <c r="F3" s="161"/>
      <c r="G3" s="161"/>
      <c r="H3" s="161"/>
      <c r="I3" s="25"/>
      <c r="J3" s="25"/>
      <c r="K3" s="36" t="str">
        <f t="shared" ref="K3:Q8" si="0">IF(MONTH($K$1)&lt;&gt;MONTH($K$1-(WEEKDAY($K$1,1)-(start_day-1))-IF((WEEKDAY($K$1,1)-(start_day-1))&lt;=0,7,0)+(ROW(K3)-ROW($K$3))*7+(COLUMN(K3)-COLUMN($K$3)+1)),"",$K$1-(WEEKDAY($K$1,1)-(start_day-1))-IF((WEEKDAY($K$1,1)-(start_day-1))&lt;=0,7,0)+(ROW(K3)-ROW($K$3))*7+(COLUMN(K3)-COLUMN($K$3)+1))</f>
        <v/>
      </c>
      <c r="L3" s="36" t="str">
        <f t="shared" si="0"/>
        <v/>
      </c>
      <c r="M3" s="36">
        <f t="shared" si="0"/>
        <v>44013</v>
      </c>
      <c r="N3" s="36">
        <f t="shared" si="0"/>
        <v>44014</v>
      </c>
      <c r="O3" s="36">
        <f t="shared" si="0"/>
        <v>44015</v>
      </c>
      <c r="P3" s="36">
        <f t="shared" si="0"/>
        <v>44016</v>
      </c>
      <c r="Q3" s="36">
        <f t="shared" si="0"/>
        <v>44017</v>
      </c>
      <c r="R3" s="3"/>
      <c r="S3" s="36" t="str">
        <f t="shared" ref="S3:Y8" si="1">IF(MONTH($S$1)&lt;&gt;MONTH($S$1-(WEEKDAY($S$1,1)-(start_day-1))-IF((WEEKDAY($S$1,1)-(start_day-1))&lt;=0,7,0)+(ROW(S3)-ROW($S$3))*7+(COLUMN(S3)-COLUMN($S$3)+1)),"",$S$1-(WEEKDAY($S$1,1)-(start_day-1))-IF((WEEKDAY($S$1,1)-(start_day-1))&lt;=0,7,0)+(ROW(S3)-ROW($S$3))*7+(COLUMN(S3)-COLUMN($S$3)+1))</f>
        <v/>
      </c>
      <c r="T3" s="36">
        <f t="shared" si="1"/>
        <v>44075</v>
      </c>
      <c r="U3" s="36">
        <f t="shared" si="1"/>
        <v>44076</v>
      </c>
      <c r="V3" s="36">
        <f t="shared" si="1"/>
        <v>44077</v>
      </c>
      <c r="W3" s="36">
        <f t="shared" si="1"/>
        <v>44078</v>
      </c>
      <c r="X3" s="36">
        <f t="shared" si="1"/>
        <v>44079</v>
      </c>
      <c r="Y3" s="36">
        <f t="shared" si="1"/>
        <v>44080</v>
      </c>
    </row>
    <row r="4" spans="1:27" s="4" customFormat="1" ht="9" customHeight="1" x14ac:dyDescent="0.2">
      <c r="A4" s="161"/>
      <c r="B4" s="161"/>
      <c r="C4" s="161"/>
      <c r="D4" s="161"/>
      <c r="E4" s="161"/>
      <c r="F4" s="161"/>
      <c r="G4" s="161"/>
      <c r="H4" s="161"/>
      <c r="I4" s="25"/>
      <c r="J4" s="25"/>
      <c r="K4" s="36">
        <f t="shared" si="0"/>
        <v>44018</v>
      </c>
      <c r="L4" s="36">
        <f t="shared" si="0"/>
        <v>44019</v>
      </c>
      <c r="M4" s="36">
        <f t="shared" si="0"/>
        <v>44020</v>
      </c>
      <c r="N4" s="36">
        <f t="shared" si="0"/>
        <v>44021</v>
      </c>
      <c r="O4" s="36">
        <f t="shared" si="0"/>
        <v>44022</v>
      </c>
      <c r="P4" s="36">
        <f t="shared" si="0"/>
        <v>44023</v>
      </c>
      <c r="Q4" s="36">
        <f t="shared" si="0"/>
        <v>44024</v>
      </c>
      <c r="R4" s="3"/>
      <c r="S4" s="36">
        <f t="shared" si="1"/>
        <v>44081</v>
      </c>
      <c r="T4" s="36">
        <f t="shared" si="1"/>
        <v>44082</v>
      </c>
      <c r="U4" s="36">
        <f t="shared" si="1"/>
        <v>44083</v>
      </c>
      <c r="V4" s="36">
        <f t="shared" si="1"/>
        <v>44084</v>
      </c>
      <c r="W4" s="36">
        <f t="shared" si="1"/>
        <v>44085</v>
      </c>
      <c r="X4" s="36">
        <f t="shared" si="1"/>
        <v>44086</v>
      </c>
      <c r="Y4" s="36">
        <f t="shared" si="1"/>
        <v>44087</v>
      </c>
    </row>
    <row r="5" spans="1:27" s="4" customFormat="1" ht="9" customHeight="1" x14ac:dyDescent="0.2">
      <c r="A5" s="161"/>
      <c r="B5" s="161"/>
      <c r="C5" s="161"/>
      <c r="D5" s="161"/>
      <c r="E5" s="161"/>
      <c r="F5" s="161"/>
      <c r="G5" s="161"/>
      <c r="H5" s="161"/>
      <c r="I5" s="25"/>
      <c r="J5" s="25"/>
      <c r="K5" s="36">
        <f t="shared" si="0"/>
        <v>44025</v>
      </c>
      <c r="L5" s="36">
        <f t="shared" si="0"/>
        <v>44026</v>
      </c>
      <c r="M5" s="36">
        <f t="shared" si="0"/>
        <v>44027</v>
      </c>
      <c r="N5" s="36">
        <f t="shared" si="0"/>
        <v>44028</v>
      </c>
      <c r="O5" s="36">
        <f t="shared" si="0"/>
        <v>44029</v>
      </c>
      <c r="P5" s="36">
        <f t="shared" si="0"/>
        <v>44030</v>
      </c>
      <c r="Q5" s="36">
        <f t="shared" si="0"/>
        <v>44031</v>
      </c>
      <c r="R5" s="3"/>
      <c r="S5" s="36">
        <f t="shared" si="1"/>
        <v>44088</v>
      </c>
      <c r="T5" s="36">
        <f t="shared" si="1"/>
        <v>44089</v>
      </c>
      <c r="U5" s="36">
        <f t="shared" si="1"/>
        <v>44090</v>
      </c>
      <c r="V5" s="36">
        <f t="shared" si="1"/>
        <v>44091</v>
      </c>
      <c r="W5" s="36">
        <f t="shared" si="1"/>
        <v>44092</v>
      </c>
      <c r="X5" s="36">
        <f t="shared" si="1"/>
        <v>44093</v>
      </c>
      <c r="Y5" s="36">
        <f t="shared" si="1"/>
        <v>44094</v>
      </c>
    </row>
    <row r="6" spans="1:27" s="4" customFormat="1" ht="9" customHeight="1" x14ac:dyDescent="0.2">
      <c r="A6" s="161"/>
      <c r="B6" s="161"/>
      <c r="C6" s="161"/>
      <c r="D6" s="161"/>
      <c r="E6" s="161"/>
      <c r="F6" s="161"/>
      <c r="G6" s="161"/>
      <c r="H6" s="161"/>
      <c r="I6" s="25"/>
      <c r="J6" s="25"/>
      <c r="K6" s="36">
        <f t="shared" si="0"/>
        <v>44032</v>
      </c>
      <c r="L6" s="36">
        <f t="shared" si="0"/>
        <v>44033</v>
      </c>
      <c r="M6" s="36">
        <f t="shared" si="0"/>
        <v>44034</v>
      </c>
      <c r="N6" s="36">
        <f t="shared" si="0"/>
        <v>44035</v>
      </c>
      <c r="O6" s="36">
        <f t="shared" si="0"/>
        <v>44036</v>
      </c>
      <c r="P6" s="36">
        <f t="shared" si="0"/>
        <v>44037</v>
      </c>
      <c r="Q6" s="36">
        <f t="shared" si="0"/>
        <v>44038</v>
      </c>
      <c r="R6" s="3"/>
      <c r="S6" s="36">
        <f t="shared" si="1"/>
        <v>44095</v>
      </c>
      <c r="T6" s="36">
        <f t="shared" si="1"/>
        <v>44096</v>
      </c>
      <c r="U6" s="36">
        <f t="shared" si="1"/>
        <v>44097</v>
      </c>
      <c r="V6" s="36">
        <f t="shared" si="1"/>
        <v>44098</v>
      </c>
      <c r="W6" s="36">
        <f t="shared" si="1"/>
        <v>44099</v>
      </c>
      <c r="X6" s="36">
        <f t="shared" si="1"/>
        <v>44100</v>
      </c>
      <c r="Y6" s="36">
        <f t="shared" si="1"/>
        <v>44101</v>
      </c>
    </row>
    <row r="7" spans="1:27" s="4" customFormat="1" ht="9" customHeight="1" x14ac:dyDescent="0.2">
      <c r="A7" s="161"/>
      <c r="B7" s="161"/>
      <c r="C7" s="161"/>
      <c r="D7" s="161"/>
      <c r="E7" s="161"/>
      <c r="F7" s="161"/>
      <c r="G7" s="161"/>
      <c r="H7" s="161"/>
      <c r="I7" s="25"/>
      <c r="J7" s="25"/>
      <c r="K7" s="36">
        <f t="shared" si="0"/>
        <v>44039</v>
      </c>
      <c r="L7" s="36">
        <f t="shared" si="0"/>
        <v>44040</v>
      </c>
      <c r="M7" s="36">
        <f t="shared" si="0"/>
        <v>44041</v>
      </c>
      <c r="N7" s="36">
        <f t="shared" si="0"/>
        <v>44042</v>
      </c>
      <c r="O7" s="36">
        <f t="shared" si="0"/>
        <v>44043</v>
      </c>
      <c r="P7" s="36" t="str">
        <f t="shared" si="0"/>
        <v/>
      </c>
      <c r="Q7" s="36" t="str">
        <f t="shared" si="0"/>
        <v/>
      </c>
      <c r="R7" s="3"/>
      <c r="S7" s="36">
        <f t="shared" si="1"/>
        <v>44102</v>
      </c>
      <c r="T7" s="36">
        <f t="shared" si="1"/>
        <v>44103</v>
      </c>
      <c r="U7" s="36">
        <f t="shared" si="1"/>
        <v>44104</v>
      </c>
      <c r="V7" s="36" t="str">
        <f t="shared" si="1"/>
        <v/>
      </c>
      <c r="W7" s="36" t="str">
        <f t="shared" si="1"/>
        <v/>
      </c>
      <c r="X7" s="36" t="str">
        <f t="shared" si="1"/>
        <v/>
      </c>
      <c r="Y7" s="36" t="str">
        <f t="shared" si="1"/>
        <v/>
      </c>
    </row>
    <row r="8" spans="1:27" s="5" customFormat="1" ht="9" customHeight="1" x14ac:dyDescent="0.25">
      <c r="A8" s="44"/>
      <c r="B8" s="44"/>
      <c r="C8" s="44"/>
      <c r="D8" s="44"/>
      <c r="E8" s="44"/>
      <c r="F8" s="44"/>
      <c r="G8" s="44"/>
      <c r="H8" s="44"/>
      <c r="I8" s="43"/>
      <c r="J8" s="43"/>
      <c r="K8" s="36" t="str">
        <f t="shared" si="0"/>
        <v/>
      </c>
      <c r="L8" s="36" t="str">
        <f t="shared" si="0"/>
        <v/>
      </c>
      <c r="M8" s="36" t="str">
        <f t="shared" si="0"/>
        <v/>
      </c>
      <c r="N8" s="36" t="str">
        <f t="shared" si="0"/>
        <v/>
      </c>
      <c r="O8" s="36" t="str">
        <f t="shared" si="0"/>
        <v/>
      </c>
      <c r="P8" s="36" t="str">
        <f t="shared" si="0"/>
        <v/>
      </c>
      <c r="Q8" s="36" t="str">
        <f t="shared" si="0"/>
        <v/>
      </c>
      <c r="R8" s="37"/>
      <c r="S8" s="36" t="str">
        <f t="shared" si="1"/>
        <v/>
      </c>
      <c r="T8" s="36" t="str">
        <f t="shared" si="1"/>
        <v/>
      </c>
      <c r="U8" s="36" t="str">
        <f t="shared" si="1"/>
        <v/>
      </c>
      <c r="V8" s="36" t="str">
        <f t="shared" si="1"/>
        <v/>
      </c>
      <c r="W8" s="36" t="str">
        <f t="shared" si="1"/>
        <v/>
      </c>
      <c r="X8" s="36" t="str">
        <f t="shared" si="1"/>
        <v/>
      </c>
      <c r="Y8" s="36" t="str">
        <f t="shared" si="1"/>
        <v/>
      </c>
      <c r="Z8" s="38"/>
    </row>
    <row r="9" spans="1:27" s="1" customFormat="1" ht="21" customHeight="1" x14ac:dyDescent="0.25">
      <c r="A9" s="163">
        <f>A10</f>
        <v>44039</v>
      </c>
      <c r="B9" s="164"/>
      <c r="C9" s="164">
        <f>C10</f>
        <v>44040</v>
      </c>
      <c r="D9" s="164"/>
      <c r="E9" s="164">
        <f>E10</f>
        <v>44041</v>
      </c>
      <c r="F9" s="164"/>
      <c r="G9" s="164">
        <f>G10</f>
        <v>44042</v>
      </c>
      <c r="H9" s="164"/>
      <c r="I9" s="164">
        <f>I10</f>
        <v>44043</v>
      </c>
      <c r="J9" s="164"/>
      <c r="K9" s="164">
        <f>K10</f>
        <v>44044</v>
      </c>
      <c r="L9" s="164"/>
      <c r="M9" s="164"/>
      <c r="N9" s="164"/>
      <c r="O9" s="164"/>
      <c r="P9" s="164"/>
      <c r="Q9" s="164"/>
      <c r="R9" s="164"/>
      <c r="S9" s="164">
        <f>S10</f>
        <v>44045</v>
      </c>
      <c r="T9" s="164"/>
      <c r="U9" s="164"/>
      <c r="V9" s="164"/>
      <c r="W9" s="164"/>
      <c r="X9" s="164"/>
      <c r="Y9" s="164"/>
      <c r="Z9" s="165"/>
    </row>
    <row r="10" spans="1:27" s="1" customFormat="1" ht="18.5" x14ac:dyDescent="0.25">
      <c r="A10" s="28">
        <f>$A$1-(WEEKDAY($A$1,1)-(start_day-1))-IF((WEEKDAY($A$1,1)-(start_day-1))&lt;=0,7,0)+1</f>
        <v>44039</v>
      </c>
      <c r="B10" s="29"/>
      <c r="C10" s="26">
        <f>A10+1</f>
        <v>44040</v>
      </c>
      <c r="D10" s="27"/>
      <c r="E10" s="26">
        <f>C10+1</f>
        <v>44041</v>
      </c>
      <c r="F10" s="27"/>
      <c r="G10" s="26">
        <f>E10+1</f>
        <v>44042</v>
      </c>
      <c r="H10" s="27"/>
      <c r="I10" s="26">
        <f>G10+1</f>
        <v>44043</v>
      </c>
      <c r="J10" s="27"/>
      <c r="K10" s="238">
        <f>I10+1</f>
        <v>44044</v>
      </c>
      <c r="L10" s="239"/>
      <c r="M10" s="240"/>
      <c r="N10" s="240"/>
      <c r="O10" s="240"/>
      <c r="P10" s="240"/>
      <c r="Q10" s="240"/>
      <c r="R10" s="241"/>
      <c r="S10" s="176">
        <f>K10+1</f>
        <v>44045</v>
      </c>
      <c r="T10" s="177"/>
      <c r="U10" s="178"/>
      <c r="V10" s="178"/>
      <c r="W10" s="178"/>
      <c r="X10" s="178"/>
      <c r="Y10" s="178"/>
      <c r="Z10" s="179"/>
    </row>
    <row r="11" spans="1:27" s="1" customFormat="1" x14ac:dyDescent="0.25">
      <c r="A11" s="166"/>
      <c r="B11" s="167"/>
      <c r="C11" s="225" t="s">
        <v>110</v>
      </c>
      <c r="D11" s="226"/>
      <c r="E11" s="225" t="s">
        <v>34</v>
      </c>
      <c r="F11" s="226"/>
      <c r="G11" s="225"/>
      <c r="H11" s="226"/>
      <c r="I11" s="225"/>
      <c r="J11" s="226"/>
      <c r="K11" s="225" t="s">
        <v>44</v>
      </c>
      <c r="L11" s="242"/>
      <c r="M11" s="242"/>
      <c r="N11" s="242"/>
      <c r="O11" s="242"/>
      <c r="P11" s="242"/>
      <c r="Q11" s="242"/>
      <c r="R11" s="226"/>
      <c r="S11" s="166" t="s">
        <v>44</v>
      </c>
      <c r="T11" s="167"/>
      <c r="U11" s="167"/>
      <c r="V11" s="167"/>
      <c r="W11" s="167"/>
      <c r="X11" s="167"/>
      <c r="Y11" s="167"/>
      <c r="Z11" s="168"/>
    </row>
    <row r="12" spans="1:27" s="1" customFormat="1" x14ac:dyDescent="0.25">
      <c r="A12" s="166"/>
      <c r="B12" s="167"/>
      <c r="C12" s="225" t="s">
        <v>258</v>
      </c>
      <c r="D12" s="226"/>
      <c r="E12" s="225"/>
      <c r="F12" s="226"/>
      <c r="G12" s="225"/>
      <c r="H12" s="226"/>
      <c r="I12" s="225"/>
      <c r="J12" s="226"/>
      <c r="K12" s="269" t="s">
        <v>245</v>
      </c>
      <c r="L12" s="289"/>
      <c r="M12" s="289"/>
      <c r="N12" s="289"/>
      <c r="O12" s="289"/>
      <c r="P12" s="289"/>
      <c r="Q12" s="289"/>
      <c r="R12" s="270"/>
      <c r="S12" s="166"/>
      <c r="T12" s="167"/>
      <c r="U12" s="167"/>
      <c r="V12" s="167"/>
      <c r="W12" s="167"/>
      <c r="X12" s="167"/>
      <c r="Y12" s="167"/>
      <c r="Z12" s="168"/>
    </row>
    <row r="13" spans="1:27" s="1" customFormat="1" x14ac:dyDescent="0.25">
      <c r="A13" s="166"/>
      <c r="B13" s="167"/>
      <c r="C13" s="225"/>
      <c r="D13" s="226"/>
      <c r="E13" s="225"/>
      <c r="F13" s="226"/>
      <c r="G13" s="225"/>
      <c r="H13" s="226"/>
      <c r="I13" s="229"/>
      <c r="J13" s="230"/>
      <c r="K13" s="225" t="s">
        <v>259</v>
      </c>
      <c r="L13" s="242"/>
      <c r="M13" s="242"/>
      <c r="N13" s="242"/>
      <c r="O13" s="242"/>
      <c r="P13" s="242"/>
      <c r="Q13" s="242"/>
      <c r="R13" s="226"/>
      <c r="S13" s="166"/>
      <c r="T13" s="167"/>
      <c r="U13" s="167"/>
      <c r="V13" s="167"/>
      <c r="W13" s="167"/>
      <c r="X13" s="167"/>
      <c r="Y13" s="167"/>
      <c r="Z13" s="168"/>
    </row>
    <row r="14" spans="1:27" s="1" customFormat="1" x14ac:dyDescent="0.25">
      <c r="A14" s="166"/>
      <c r="B14" s="167"/>
      <c r="C14" s="225"/>
      <c r="D14" s="226"/>
      <c r="E14" s="225"/>
      <c r="F14" s="226"/>
      <c r="G14" s="225"/>
      <c r="H14" s="226"/>
      <c r="I14" s="225"/>
      <c r="J14" s="226"/>
      <c r="K14" s="225"/>
      <c r="L14" s="242"/>
      <c r="M14" s="242"/>
      <c r="N14" s="242"/>
      <c r="O14" s="242"/>
      <c r="P14" s="242"/>
      <c r="Q14" s="242"/>
      <c r="R14" s="226"/>
      <c r="S14" s="166"/>
      <c r="T14" s="167"/>
      <c r="U14" s="167"/>
      <c r="V14" s="167"/>
      <c r="W14" s="167"/>
      <c r="X14" s="167"/>
      <c r="Y14" s="167"/>
      <c r="Z14" s="168"/>
    </row>
    <row r="15" spans="1:27" s="2" customFormat="1" ht="13.25" customHeight="1" x14ac:dyDescent="0.25">
      <c r="A15" s="180"/>
      <c r="B15" s="181"/>
      <c r="C15" s="231"/>
      <c r="D15" s="232"/>
      <c r="E15" s="231"/>
      <c r="F15" s="232"/>
      <c r="G15" s="231"/>
      <c r="H15" s="232"/>
      <c r="I15" s="231"/>
      <c r="J15" s="232"/>
      <c r="K15" s="231"/>
      <c r="L15" s="254"/>
      <c r="M15" s="254"/>
      <c r="N15" s="254"/>
      <c r="O15" s="254"/>
      <c r="P15" s="254"/>
      <c r="Q15" s="254"/>
      <c r="R15" s="232"/>
      <c r="S15" s="180"/>
      <c r="T15" s="181"/>
      <c r="U15" s="181"/>
      <c r="V15" s="181"/>
      <c r="W15" s="181"/>
      <c r="X15" s="181"/>
      <c r="Y15" s="181"/>
      <c r="Z15" s="182"/>
      <c r="AA15" s="1"/>
    </row>
    <row r="16" spans="1:27" s="1" customFormat="1" ht="18.5" x14ac:dyDescent="0.25">
      <c r="A16" s="28">
        <f>S10+1</f>
        <v>44046</v>
      </c>
      <c r="B16" s="29"/>
      <c r="C16" s="26">
        <f>A16+1</f>
        <v>44047</v>
      </c>
      <c r="D16" s="27"/>
      <c r="E16" s="26">
        <f>C16+1</f>
        <v>44048</v>
      </c>
      <c r="F16" s="27"/>
      <c r="G16" s="26">
        <f>E16+1</f>
        <v>44049</v>
      </c>
      <c r="H16" s="27"/>
      <c r="I16" s="26">
        <f>G16+1</f>
        <v>44050</v>
      </c>
      <c r="J16" s="27"/>
      <c r="K16" s="238">
        <f>I16+1</f>
        <v>44051</v>
      </c>
      <c r="L16" s="239"/>
      <c r="M16" s="240"/>
      <c r="N16" s="240"/>
      <c r="O16" s="240"/>
      <c r="P16" s="240"/>
      <c r="Q16" s="240"/>
      <c r="R16" s="241"/>
      <c r="S16" s="176">
        <f>K16+1</f>
        <v>44052</v>
      </c>
      <c r="T16" s="177"/>
      <c r="U16" s="178"/>
      <c r="V16" s="178"/>
      <c r="W16" s="178"/>
      <c r="X16" s="178"/>
      <c r="Y16" s="178"/>
      <c r="Z16" s="179"/>
    </row>
    <row r="17" spans="1:27" s="1" customFormat="1" x14ac:dyDescent="0.25">
      <c r="A17" s="166" t="s">
        <v>241</v>
      </c>
      <c r="B17" s="167"/>
      <c r="C17" s="225" t="s">
        <v>111</v>
      </c>
      <c r="D17" s="226"/>
      <c r="E17" s="225" t="s">
        <v>23</v>
      </c>
      <c r="F17" s="226"/>
      <c r="G17" s="227" t="s">
        <v>45</v>
      </c>
      <c r="H17" s="228"/>
      <c r="I17" s="243" t="s">
        <v>135</v>
      </c>
      <c r="J17" s="245"/>
      <c r="K17" s="227" t="s">
        <v>176</v>
      </c>
      <c r="L17" s="290"/>
      <c r="M17" s="290"/>
      <c r="N17" s="290"/>
      <c r="O17" s="290"/>
      <c r="P17" s="290"/>
      <c r="Q17" s="290"/>
      <c r="R17" s="228"/>
      <c r="S17" s="166" t="s">
        <v>46</v>
      </c>
      <c r="T17" s="167"/>
      <c r="U17" s="167"/>
      <c r="V17" s="167"/>
      <c r="W17" s="167"/>
      <c r="X17" s="167"/>
      <c r="Y17" s="167"/>
      <c r="Z17" s="168"/>
    </row>
    <row r="18" spans="1:27" s="1" customFormat="1" x14ac:dyDescent="0.25">
      <c r="A18" s="166" t="s">
        <v>266</v>
      </c>
      <c r="B18" s="167"/>
      <c r="C18" s="225" t="s">
        <v>260</v>
      </c>
      <c r="D18" s="226"/>
      <c r="E18" s="229" t="s">
        <v>262</v>
      </c>
      <c r="F18" s="230"/>
      <c r="G18" s="225" t="s">
        <v>261</v>
      </c>
      <c r="H18" s="226"/>
      <c r="I18" s="225" t="s">
        <v>267</v>
      </c>
      <c r="J18" s="226"/>
      <c r="K18" s="225" t="s">
        <v>46</v>
      </c>
      <c r="L18" s="242"/>
      <c r="M18" s="242"/>
      <c r="N18" s="242"/>
      <c r="O18" s="242"/>
      <c r="P18" s="242"/>
      <c r="Q18" s="242"/>
      <c r="R18" s="226"/>
      <c r="S18" s="166" t="s">
        <v>47</v>
      </c>
      <c r="T18" s="167"/>
      <c r="U18" s="167"/>
      <c r="V18" s="167"/>
      <c r="W18" s="167"/>
      <c r="X18" s="167"/>
      <c r="Y18" s="167"/>
      <c r="Z18" s="168"/>
    </row>
    <row r="19" spans="1:27" s="1" customFormat="1" x14ac:dyDescent="0.25">
      <c r="A19" s="166"/>
      <c r="B19" s="167"/>
      <c r="C19" s="225"/>
      <c r="D19" s="226"/>
      <c r="E19" s="225" t="s">
        <v>267</v>
      </c>
      <c r="F19" s="226"/>
      <c r="G19" s="225" t="s">
        <v>241</v>
      </c>
      <c r="H19" s="226"/>
      <c r="I19" s="229"/>
      <c r="J19" s="230"/>
      <c r="K19" s="225"/>
      <c r="L19" s="242"/>
      <c r="M19" s="242"/>
      <c r="N19" s="242"/>
      <c r="O19" s="242"/>
      <c r="P19" s="242"/>
      <c r="Q19" s="242"/>
      <c r="R19" s="226"/>
      <c r="S19" s="166" t="s">
        <v>258</v>
      </c>
      <c r="T19" s="167"/>
      <c r="U19" s="167"/>
      <c r="V19" s="167"/>
      <c r="W19" s="167"/>
      <c r="X19" s="167"/>
      <c r="Y19" s="167"/>
      <c r="Z19" s="168"/>
    </row>
    <row r="20" spans="1:27" s="1" customFormat="1" x14ac:dyDescent="0.25">
      <c r="A20" s="166"/>
      <c r="B20" s="167"/>
      <c r="C20" s="225"/>
      <c r="D20" s="226"/>
      <c r="E20" s="225"/>
      <c r="F20" s="226"/>
      <c r="G20" s="225"/>
      <c r="H20" s="226"/>
      <c r="I20" s="225"/>
      <c r="J20" s="226"/>
      <c r="K20" s="225"/>
      <c r="L20" s="242"/>
      <c r="M20" s="242"/>
      <c r="N20" s="242"/>
      <c r="O20" s="242"/>
      <c r="P20" s="242"/>
      <c r="Q20" s="242"/>
      <c r="R20" s="226"/>
      <c r="S20" s="166"/>
      <c r="T20" s="167"/>
      <c r="U20" s="167"/>
      <c r="V20" s="167"/>
      <c r="W20" s="167"/>
      <c r="X20" s="167"/>
      <c r="Y20" s="167"/>
      <c r="Z20" s="168"/>
    </row>
    <row r="21" spans="1:27" s="2" customFormat="1" ht="13.25" customHeight="1" x14ac:dyDescent="0.25">
      <c r="A21" s="180"/>
      <c r="B21" s="181"/>
      <c r="C21" s="231"/>
      <c r="D21" s="232"/>
      <c r="E21" s="231"/>
      <c r="F21" s="232"/>
      <c r="G21" s="231"/>
      <c r="H21" s="232"/>
      <c r="I21" s="231"/>
      <c r="J21" s="232"/>
      <c r="K21" s="231"/>
      <c r="L21" s="254"/>
      <c r="M21" s="254"/>
      <c r="N21" s="254"/>
      <c r="O21" s="254"/>
      <c r="P21" s="254"/>
      <c r="Q21" s="254"/>
      <c r="R21" s="232"/>
      <c r="S21" s="180"/>
      <c r="T21" s="181"/>
      <c r="U21" s="181"/>
      <c r="V21" s="181"/>
      <c r="W21" s="181"/>
      <c r="X21" s="181"/>
      <c r="Y21" s="181"/>
      <c r="Z21" s="182"/>
      <c r="AA21" s="1"/>
    </row>
    <row r="22" spans="1:27" s="1" customFormat="1" ht="18.5" x14ac:dyDescent="0.25">
      <c r="A22" s="28">
        <f>S16+1</f>
        <v>44053</v>
      </c>
      <c r="B22" s="29"/>
      <c r="C22" s="26">
        <f>A22+1</f>
        <v>44054</v>
      </c>
      <c r="D22" s="27"/>
      <c r="E22" s="26">
        <f>C22+1</f>
        <v>44055</v>
      </c>
      <c r="F22" s="27"/>
      <c r="G22" s="26">
        <f>E22+1</f>
        <v>44056</v>
      </c>
      <c r="H22" s="27"/>
      <c r="I22" s="26">
        <f>G22+1</f>
        <v>44057</v>
      </c>
      <c r="J22" s="27"/>
      <c r="K22" s="238">
        <f>I22+1</f>
        <v>44058</v>
      </c>
      <c r="L22" s="239"/>
      <c r="M22" s="240"/>
      <c r="N22" s="240"/>
      <c r="O22" s="240"/>
      <c r="P22" s="240"/>
      <c r="Q22" s="240"/>
      <c r="R22" s="241"/>
      <c r="S22" s="176">
        <f>K22+1</f>
        <v>44059</v>
      </c>
      <c r="T22" s="177"/>
      <c r="U22" s="178"/>
      <c r="V22" s="178"/>
      <c r="W22" s="178"/>
      <c r="X22" s="178"/>
      <c r="Y22" s="178"/>
      <c r="Z22" s="179"/>
    </row>
    <row r="23" spans="1:27" s="1" customFormat="1" x14ac:dyDescent="0.25">
      <c r="A23" s="198" t="s">
        <v>113</v>
      </c>
      <c r="B23" s="199"/>
      <c r="C23" s="225" t="s">
        <v>48</v>
      </c>
      <c r="D23" s="226"/>
      <c r="E23" s="225" t="s">
        <v>23</v>
      </c>
      <c r="F23" s="226"/>
      <c r="G23" s="225" t="s">
        <v>241</v>
      </c>
      <c r="H23" s="226"/>
      <c r="I23" s="233" t="s">
        <v>20</v>
      </c>
      <c r="J23" s="234"/>
      <c r="K23" s="233" t="s">
        <v>20</v>
      </c>
      <c r="L23" s="291"/>
      <c r="M23" s="291"/>
      <c r="N23" s="291"/>
      <c r="O23" s="291"/>
      <c r="P23" s="291"/>
      <c r="Q23" s="291"/>
      <c r="R23" s="234"/>
      <c r="S23" s="201" t="s">
        <v>20</v>
      </c>
      <c r="T23" s="202"/>
      <c r="U23" s="202"/>
      <c r="V23" s="202"/>
      <c r="W23" s="202"/>
      <c r="X23" s="202"/>
      <c r="Y23" s="202"/>
      <c r="Z23" s="203"/>
    </row>
    <row r="24" spans="1:27" s="1" customFormat="1" x14ac:dyDescent="0.25">
      <c r="A24" s="285" t="s">
        <v>251</v>
      </c>
      <c r="B24" s="292"/>
      <c r="C24" s="225"/>
      <c r="D24" s="226"/>
      <c r="E24" s="225" t="s">
        <v>49</v>
      </c>
      <c r="F24" s="226"/>
      <c r="G24" s="225" t="s">
        <v>270</v>
      </c>
      <c r="H24" s="226"/>
      <c r="I24" s="229" t="s">
        <v>214</v>
      </c>
      <c r="J24" s="230"/>
      <c r="K24" s="229" t="s">
        <v>214</v>
      </c>
      <c r="L24" s="257"/>
      <c r="M24" s="257"/>
      <c r="N24" s="257"/>
      <c r="O24" s="257"/>
      <c r="P24" s="257"/>
      <c r="Q24" s="257"/>
      <c r="R24" s="230"/>
      <c r="S24" s="193" t="s">
        <v>214</v>
      </c>
      <c r="T24" s="194"/>
      <c r="U24" s="194"/>
      <c r="V24" s="194"/>
      <c r="W24" s="194"/>
      <c r="X24" s="194"/>
      <c r="Y24" s="194"/>
      <c r="Z24" s="195"/>
    </row>
    <row r="25" spans="1:27" s="1" customFormat="1" x14ac:dyDescent="0.25">
      <c r="A25" s="166" t="s">
        <v>252</v>
      </c>
      <c r="B25" s="167"/>
      <c r="C25" s="225"/>
      <c r="D25" s="226"/>
      <c r="E25" s="225" t="s">
        <v>34</v>
      </c>
      <c r="F25" s="226"/>
      <c r="G25" s="225"/>
      <c r="H25" s="226"/>
      <c r="I25" s="225"/>
      <c r="J25" s="226"/>
      <c r="K25" s="225"/>
      <c r="L25" s="242"/>
      <c r="M25" s="242"/>
      <c r="N25" s="242"/>
      <c r="O25" s="242"/>
      <c r="P25" s="242"/>
      <c r="Q25" s="242"/>
      <c r="R25" s="226"/>
      <c r="S25" s="166"/>
      <c r="T25" s="167"/>
      <c r="U25" s="167"/>
      <c r="V25" s="167"/>
      <c r="W25" s="167"/>
      <c r="X25" s="167"/>
      <c r="Y25" s="167"/>
      <c r="Z25" s="168"/>
    </row>
    <row r="26" spans="1:27" s="1" customFormat="1" x14ac:dyDescent="0.25">
      <c r="A26" s="166"/>
      <c r="B26" s="167"/>
      <c r="C26" s="225"/>
      <c r="D26" s="226"/>
      <c r="E26" s="243" t="s">
        <v>114</v>
      </c>
      <c r="F26" s="245"/>
      <c r="G26" s="225"/>
      <c r="H26" s="226"/>
      <c r="I26" s="225"/>
      <c r="J26" s="226"/>
      <c r="K26" s="225"/>
      <c r="L26" s="242"/>
      <c r="M26" s="242"/>
      <c r="N26" s="242"/>
      <c r="O26" s="242"/>
      <c r="P26" s="242"/>
      <c r="Q26" s="242"/>
      <c r="R26" s="226"/>
      <c r="S26" s="166"/>
      <c r="T26" s="167"/>
      <c r="U26" s="167"/>
      <c r="V26" s="167"/>
      <c r="W26" s="167"/>
      <c r="X26" s="167"/>
      <c r="Y26" s="167"/>
      <c r="Z26" s="168"/>
    </row>
    <row r="27" spans="1:27" s="1" customFormat="1" x14ac:dyDescent="0.25">
      <c r="A27" s="45"/>
      <c r="B27" s="46"/>
      <c r="C27" s="76"/>
      <c r="D27" s="77"/>
      <c r="E27" s="225" t="s">
        <v>237</v>
      </c>
      <c r="F27" s="226"/>
      <c r="G27" s="76"/>
      <c r="H27" s="77"/>
      <c r="I27" s="76"/>
      <c r="J27" s="77"/>
      <c r="K27" s="76"/>
      <c r="L27" s="78"/>
      <c r="M27" s="78"/>
      <c r="N27" s="78"/>
      <c r="O27" s="78"/>
      <c r="P27" s="78"/>
      <c r="Q27" s="78"/>
      <c r="R27" s="77"/>
      <c r="S27" s="45"/>
      <c r="T27" s="46"/>
      <c r="U27" s="46"/>
      <c r="V27" s="46"/>
      <c r="W27" s="46"/>
      <c r="X27" s="46"/>
      <c r="Y27" s="46"/>
      <c r="Z27" s="47"/>
    </row>
    <row r="28" spans="1:27" s="1" customFormat="1" x14ac:dyDescent="0.25">
      <c r="A28" s="45"/>
      <c r="B28" s="46"/>
      <c r="C28" s="76"/>
      <c r="D28" s="77"/>
      <c r="E28" s="225" t="s">
        <v>265</v>
      </c>
      <c r="F28" s="226"/>
      <c r="G28" s="76"/>
      <c r="H28" s="77"/>
      <c r="I28" s="76"/>
      <c r="J28" s="77"/>
      <c r="K28" s="76"/>
      <c r="L28" s="78"/>
      <c r="M28" s="78"/>
      <c r="N28" s="78"/>
      <c r="O28" s="78"/>
      <c r="P28" s="78"/>
      <c r="Q28" s="78"/>
      <c r="R28" s="77"/>
      <c r="S28" s="45"/>
      <c r="T28" s="46"/>
      <c r="U28" s="46"/>
      <c r="V28" s="46"/>
      <c r="W28" s="46"/>
      <c r="X28" s="46"/>
      <c r="Y28" s="46"/>
      <c r="Z28" s="47"/>
    </row>
    <row r="29" spans="1:27" s="2" customFormat="1" x14ac:dyDescent="0.25">
      <c r="A29" s="246" t="s">
        <v>242</v>
      </c>
      <c r="B29" s="247"/>
      <c r="C29" s="287" t="s">
        <v>242</v>
      </c>
      <c r="D29" s="288"/>
      <c r="E29" s="287" t="s">
        <v>242</v>
      </c>
      <c r="F29" s="288"/>
      <c r="G29" s="287" t="s">
        <v>242</v>
      </c>
      <c r="H29" s="288"/>
      <c r="I29" s="293" t="s">
        <v>146</v>
      </c>
      <c r="J29" s="294"/>
      <c r="K29" s="231"/>
      <c r="L29" s="254"/>
      <c r="M29" s="254"/>
      <c r="N29" s="254"/>
      <c r="O29" s="254"/>
      <c r="P29" s="254"/>
      <c r="Q29" s="254"/>
      <c r="R29" s="232"/>
      <c r="S29" s="180"/>
      <c r="T29" s="181"/>
      <c r="U29" s="181"/>
      <c r="V29" s="181"/>
      <c r="W29" s="181"/>
      <c r="X29" s="181"/>
      <c r="Y29" s="181"/>
      <c r="Z29" s="182"/>
      <c r="AA29" s="1"/>
    </row>
    <row r="30" spans="1:27" s="1" customFormat="1" ht="18.5" x14ac:dyDescent="0.25">
      <c r="A30" s="28">
        <f>S22+1</f>
        <v>44060</v>
      </c>
      <c r="B30" s="29"/>
      <c r="C30" s="26">
        <f>A30+1</f>
        <v>44061</v>
      </c>
      <c r="D30" s="27"/>
      <c r="E30" s="26">
        <f>C30+1</f>
        <v>44062</v>
      </c>
      <c r="F30" s="27"/>
      <c r="G30" s="26">
        <f>E30+1</f>
        <v>44063</v>
      </c>
      <c r="H30" s="27"/>
      <c r="I30" s="26">
        <f>G30+1</f>
        <v>44064</v>
      </c>
      <c r="J30" s="27"/>
      <c r="K30" s="238">
        <f>I30+1</f>
        <v>44065</v>
      </c>
      <c r="L30" s="239"/>
      <c r="M30" s="240"/>
      <c r="N30" s="240"/>
      <c r="O30" s="240"/>
      <c r="P30" s="240"/>
      <c r="Q30" s="240"/>
      <c r="R30" s="241"/>
      <c r="S30" s="176">
        <f>K30+1</f>
        <v>44066</v>
      </c>
      <c r="T30" s="177"/>
      <c r="U30" s="178"/>
      <c r="V30" s="178"/>
      <c r="W30" s="178"/>
      <c r="X30" s="178"/>
      <c r="Y30" s="178"/>
      <c r="Z30" s="179"/>
    </row>
    <row r="31" spans="1:27" s="1" customFormat="1" x14ac:dyDescent="0.25">
      <c r="A31" s="166"/>
      <c r="B31" s="167"/>
      <c r="C31" s="225" t="s">
        <v>112</v>
      </c>
      <c r="D31" s="226"/>
      <c r="E31" s="225" t="s">
        <v>34</v>
      </c>
      <c r="F31" s="226"/>
      <c r="G31" s="225" t="s">
        <v>50</v>
      </c>
      <c r="H31" s="226"/>
      <c r="I31" s="227" t="s">
        <v>149</v>
      </c>
      <c r="J31" s="228"/>
      <c r="K31" s="227" t="s">
        <v>149</v>
      </c>
      <c r="L31" s="290"/>
      <c r="M31" s="290"/>
      <c r="N31" s="290"/>
      <c r="O31" s="290"/>
      <c r="P31" s="290"/>
      <c r="Q31" s="290"/>
      <c r="R31" s="228"/>
      <c r="S31" s="248" t="s">
        <v>149</v>
      </c>
      <c r="T31" s="249"/>
      <c r="U31" s="249"/>
      <c r="V31" s="249"/>
      <c r="W31" s="249"/>
      <c r="X31" s="249"/>
      <c r="Y31" s="249"/>
      <c r="Z31" s="250"/>
    </row>
    <row r="32" spans="1:27" s="1" customFormat="1" x14ac:dyDescent="0.25">
      <c r="A32" s="166"/>
      <c r="B32" s="167"/>
      <c r="C32" s="225"/>
      <c r="D32" s="226"/>
      <c r="E32" s="243" t="s">
        <v>160</v>
      </c>
      <c r="F32" s="245"/>
      <c r="G32" s="225"/>
      <c r="H32" s="226"/>
      <c r="I32" s="225" t="s">
        <v>51</v>
      </c>
      <c r="J32" s="226"/>
      <c r="K32" s="225"/>
      <c r="L32" s="242"/>
      <c r="M32" s="242"/>
      <c r="N32" s="242"/>
      <c r="O32" s="242"/>
      <c r="P32" s="242"/>
      <c r="Q32" s="242"/>
      <c r="R32" s="226"/>
      <c r="S32" s="193" t="s">
        <v>143</v>
      </c>
      <c r="T32" s="194"/>
      <c r="U32" s="194"/>
      <c r="V32" s="194"/>
      <c r="W32" s="194"/>
      <c r="X32" s="194"/>
      <c r="Y32" s="194"/>
      <c r="Z32" s="195"/>
    </row>
    <row r="33" spans="1:27" s="1" customFormat="1" x14ac:dyDescent="0.25">
      <c r="A33" s="166"/>
      <c r="B33" s="167"/>
      <c r="C33" s="225"/>
      <c r="D33" s="226"/>
      <c r="E33" s="225"/>
      <c r="F33" s="226"/>
      <c r="G33" s="225"/>
      <c r="H33" s="226"/>
      <c r="I33" s="243" t="s">
        <v>115</v>
      </c>
      <c r="J33" s="245"/>
      <c r="K33" s="243" t="s">
        <v>116</v>
      </c>
      <c r="L33" s="244"/>
      <c r="M33" s="244"/>
      <c r="N33" s="244"/>
      <c r="O33" s="244"/>
      <c r="P33" s="244"/>
      <c r="Q33" s="244"/>
      <c r="R33" s="245"/>
      <c r="S33" s="166"/>
      <c r="T33" s="167"/>
      <c r="U33" s="167"/>
      <c r="V33" s="167"/>
      <c r="W33" s="167"/>
      <c r="X33" s="167"/>
      <c r="Y33" s="167"/>
      <c r="Z33" s="168"/>
    </row>
    <row r="34" spans="1:27" s="1" customFormat="1" x14ac:dyDescent="0.25">
      <c r="A34" s="166"/>
      <c r="B34" s="167"/>
      <c r="C34" s="225"/>
      <c r="D34" s="226"/>
      <c r="E34" s="225"/>
      <c r="F34" s="226"/>
      <c r="G34" s="225"/>
      <c r="H34" s="226"/>
      <c r="I34" s="229" t="s">
        <v>143</v>
      </c>
      <c r="J34" s="230"/>
      <c r="K34" s="243" t="s">
        <v>136</v>
      </c>
      <c r="L34" s="244"/>
      <c r="M34" s="244"/>
      <c r="N34" s="244"/>
      <c r="O34" s="244"/>
      <c r="P34" s="244"/>
      <c r="Q34" s="244"/>
      <c r="R34" s="245"/>
      <c r="S34" s="166"/>
      <c r="T34" s="167"/>
      <c r="U34" s="167"/>
      <c r="V34" s="167"/>
      <c r="W34" s="167"/>
      <c r="X34" s="167"/>
      <c r="Y34" s="167"/>
      <c r="Z34" s="168"/>
    </row>
    <row r="35" spans="1:27" s="2" customFormat="1" x14ac:dyDescent="0.25">
      <c r="A35" s="180"/>
      <c r="B35" s="181"/>
      <c r="C35" s="231"/>
      <c r="D35" s="232"/>
      <c r="E35" s="231"/>
      <c r="F35" s="232"/>
      <c r="G35" s="231"/>
      <c r="H35" s="232"/>
      <c r="I35" s="231"/>
      <c r="J35" s="232"/>
      <c r="K35" s="295" t="s">
        <v>143</v>
      </c>
      <c r="L35" s="296"/>
      <c r="M35" s="296"/>
      <c r="N35" s="296"/>
      <c r="O35" s="296"/>
      <c r="P35" s="296"/>
      <c r="Q35" s="296"/>
      <c r="R35" s="297"/>
      <c r="S35" s="298"/>
      <c r="T35" s="299"/>
      <c r="U35" s="299"/>
      <c r="V35" s="299"/>
      <c r="W35" s="299"/>
      <c r="X35" s="299"/>
      <c r="Y35" s="299"/>
      <c r="Z35" s="300"/>
      <c r="AA35" s="1"/>
    </row>
    <row r="36" spans="1:27" s="1" customFormat="1" ht="18.5" x14ac:dyDescent="0.25">
      <c r="A36" s="28">
        <f>S30+1</f>
        <v>44067</v>
      </c>
      <c r="B36" s="29"/>
      <c r="C36" s="26">
        <f>A36+1</f>
        <v>44068</v>
      </c>
      <c r="D36" s="27"/>
      <c r="E36" s="26">
        <f>C36+1</f>
        <v>44069</v>
      </c>
      <c r="F36" s="27"/>
      <c r="G36" s="26">
        <f>E36+1</f>
        <v>44070</v>
      </c>
      <c r="H36" s="27"/>
      <c r="I36" s="26">
        <f>G36+1</f>
        <v>44071</v>
      </c>
      <c r="J36" s="27"/>
      <c r="K36" s="238">
        <f>I36+1</f>
        <v>44072</v>
      </c>
      <c r="L36" s="239"/>
      <c r="M36" s="240"/>
      <c r="N36" s="240"/>
      <c r="O36" s="240"/>
      <c r="P36" s="240"/>
      <c r="Q36" s="240"/>
      <c r="R36" s="241"/>
      <c r="S36" s="176">
        <f>K36+1</f>
        <v>44073</v>
      </c>
      <c r="T36" s="177"/>
      <c r="U36" s="178"/>
      <c r="V36" s="178"/>
      <c r="W36" s="178"/>
      <c r="X36" s="178"/>
      <c r="Y36" s="178"/>
      <c r="Z36" s="179"/>
    </row>
    <row r="37" spans="1:27" s="1" customFormat="1" x14ac:dyDescent="0.25">
      <c r="A37" s="166" t="s">
        <v>52</v>
      </c>
      <c r="B37" s="167"/>
      <c r="C37" s="225" t="s">
        <v>53</v>
      </c>
      <c r="D37" s="226"/>
      <c r="E37" s="225" t="s">
        <v>23</v>
      </c>
      <c r="F37" s="214"/>
      <c r="G37" s="243" t="s">
        <v>119</v>
      </c>
      <c r="H37" s="245"/>
      <c r="I37" s="227" t="s">
        <v>21</v>
      </c>
      <c r="J37" s="228"/>
      <c r="K37" s="227" t="s">
        <v>21</v>
      </c>
      <c r="L37" s="290"/>
      <c r="M37" s="290"/>
      <c r="N37" s="290"/>
      <c r="O37" s="290"/>
      <c r="P37" s="290"/>
      <c r="Q37" s="290"/>
      <c r="R37" s="228"/>
      <c r="S37" s="248" t="s">
        <v>21</v>
      </c>
      <c r="T37" s="249"/>
      <c r="U37" s="249"/>
      <c r="V37" s="249"/>
      <c r="W37" s="249"/>
      <c r="X37" s="249"/>
      <c r="Y37" s="249"/>
      <c r="Z37" s="250"/>
    </row>
    <row r="38" spans="1:27" s="1" customFormat="1" x14ac:dyDescent="0.25">
      <c r="A38" s="198" t="s">
        <v>113</v>
      </c>
      <c r="B38" s="199"/>
      <c r="C38" s="225" t="s">
        <v>37</v>
      </c>
      <c r="D38" s="226"/>
      <c r="E38" s="225" t="s">
        <v>34</v>
      </c>
      <c r="F38" s="214"/>
      <c r="G38" s="243"/>
      <c r="H38" s="245"/>
      <c r="I38" s="227"/>
      <c r="J38" s="228"/>
      <c r="K38" s="225" t="s">
        <v>55</v>
      </c>
      <c r="L38" s="242"/>
      <c r="M38" s="242"/>
      <c r="N38" s="242"/>
      <c r="O38" s="242"/>
      <c r="P38" s="242"/>
      <c r="Q38" s="242"/>
      <c r="R38" s="226"/>
      <c r="S38" s="166" t="s">
        <v>35</v>
      </c>
      <c r="T38" s="167"/>
      <c r="U38" s="167"/>
      <c r="V38" s="167"/>
      <c r="W38" s="167"/>
      <c r="X38" s="167"/>
      <c r="Y38" s="167"/>
      <c r="Z38" s="168"/>
    </row>
    <row r="39" spans="1:27" s="1" customFormat="1" x14ac:dyDescent="0.25">
      <c r="A39" s="193"/>
      <c r="B39" s="194"/>
      <c r="C39" s="225"/>
      <c r="D39" s="226"/>
      <c r="E39" s="225" t="s">
        <v>54</v>
      </c>
      <c r="F39" s="226"/>
      <c r="G39" s="225"/>
      <c r="H39" s="226"/>
      <c r="I39" s="229"/>
      <c r="J39" s="230"/>
      <c r="K39" s="243" t="s">
        <v>253</v>
      </c>
      <c r="L39" s="301"/>
      <c r="M39" s="301"/>
      <c r="N39" s="301"/>
      <c r="O39" s="301"/>
      <c r="P39" s="301"/>
      <c r="Q39" s="301"/>
      <c r="R39" s="302"/>
      <c r="S39" s="166" t="s">
        <v>117</v>
      </c>
      <c r="T39" s="167"/>
      <c r="U39" s="167"/>
      <c r="V39" s="167"/>
      <c r="W39" s="167"/>
      <c r="X39" s="167"/>
      <c r="Y39" s="167"/>
      <c r="Z39" s="168"/>
    </row>
    <row r="40" spans="1:27" s="1" customFormat="1" x14ac:dyDescent="0.25">
      <c r="A40" s="166"/>
      <c r="B40" s="167"/>
      <c r="C40" s="225"/>
      <c r="D40" s="226"/>
      <c r="E40" s="243" t="s">
        <v>118</v>
      </c>
      <c r="F40" s="245"/>
      <c r="G40" s="225"/>
      <c r="H40" s="226"/>
      <c r="I40" s="225"/>
      <c r="J40" s="226"/>
      <c r="K40" s="229" t="s">
        <v>268</v>
      </c>
      <c r="L40" s="257"/>
      <c r="M40" s="257"/>
      <c r="N40" s="257"/>
      <c r="O40" s="257"/>
      <c r="P40" s="257"/>
      <c r="Q40" s="257"/>
      <c r="R40" s="230"/>
      <c r="S40" s="193"/>
      <c r="T40" s="194"/>
      <c r="U40" s="194"/>
      <c r="V40" s="194"/>
      <c r="W40" s="194"/>
      <c r="X40" s="194"/>
      <c r="Y40" s="194"/>
      <c r="Z40" s="195"/>
    </row>
    <row r="41" spans="1:27" s="1" customFormat="1" x14ac:dyDescent="0.25">
      <c r="A41" s="45"/>
      <c r="B41" s="46"/>
      <c r="C41" s="76"/>
      <c r="D41" s="77"/>
      <c r="E41" s="79"/>
      <c r="F41" s="80"/>
      <c r="G41" s="76"/>
      <c r="H41" s="77"/>
      <c r="I41" s="76"/>
      <c r="J41" s="77"/>
      <c r="K41" s="225" t="s">
        <v>272</v>
      </c>
      <c r="L41" s="242"/>
      <c r="M41" s="242"/>
      <c r="N41" s="242"/>
      <c r="O41" s="242"/>
      <c r="P41" s="242"/>
      <c r="Q41" s="242"/>
      <c r="R41" s="226"/>
      <c r="S41" s="73"/>
      <c r="T41" s="74"/>
      <c r="U41" s="74"/>
      <c r="V41" s="74"/>
      <c r="W41" s="74"/>
      <c r="X41" s="74"/>
      <c r="Y41" s="74"/>
      <c r="Z41" s="75"/>
    </row>
    <row r="42" spans="1:27" s="1" customFormat="1" x14ac:dyDescent="0.25">
      <c r="A42" s="304" t="s">
        <v>248</v>
      </c>
      <c r="B42" s="305"/>
      <c r="C42" s="76"/>
      <c r="D42" s="77"/>
      <c r="E42" s="243"/>
      <c r="F42" s="245"/>
      <c r="G42" s="304" t="s">
        <v>249</v>
      </c>
      <c r="H42" s="305"/>
      <c r="I42" s="76"/>
      <c r="J42" s="77"/>
      <c r="K42" s="263" t="s">
        <v>206</v>
      </c>
      <c r="L42" s="303"/>
      <c r="M42" s="303"/>
      <c r="N42" s="303"/>
      <c r="O42" s="303"/>
      <c r="P42" s="303"/>
      <c r="Q42" s="303"/>
      <c r="R42" s="264"/>
      <c r="S42" s="73"/>
      <c r="T42" s="74"/>
      <c r="U42" s="74"/>
      <c r="V42" s="74"/>
      <c r="W42" s="74"/>
      <c r="X42" s="74"/>
      <c r="Y42" s="74"/>
      <c r="Z42" s="75"/>
    </row>
    <row r="43" spans="1:27" ht="18.5" x14ac:dyDescent="0.3">
      <c r="A43" s="28">
        <f>S36+1</f>
        <v>44074</v>
      </c>
      <c r="B43" s="29"/>
      <c r="C43" s="26">
        <f>A43+1</f>
        <v>44075</v>
      </c>
      <c r="D43" s="27"/>
      <c r="E43" s="30" t="s">
        <v>0</v>
      </c>
      <c r="F43" s="31"/>
      <c r="G43" s="31"/>
      <c r="H43" s="31"/>
      <c r="I43" s="31"/>
      <c r="J43" s="31"/>
      <c r="K43" s="31"/>
      <c r="L43" s="31"/>
      <c r="M43" s="31"/>
      <c r="N43" s="31"/>
      <c r="O43" s="31"/>
      <c r="P43" s="31"/>
      <c r="Q43" s="31"/>
      <c r="R43" s="31"/>
      <c r="S43" s="31"/>
      <c r="T43" s="31"/>
      <c r="U43" s="31"/>
      <c r="V43" s="31"/>
      <c r="W43" s="31"/>
      <c r="X43" s="31"/>
      <c r="Y43" s="31"/>
      <c r="Z43" s="10"/>
    </row>
    <row r="44" spans="1:27" x14ac:dyDescent="0.25">
      <c r="A44" s="198" t="s">
        <v>212</v>
      </c>
      <c r="B44" s="199"/>
      <c r="C44" s="225" t="s">
        <v>230</v>
      </c>
      <c r="D44" s="226"/>
      <c r="E44" s="32"/>
      <c r="F44" s="6"/>
      <c r="G44" s="6"/>
      <c r="H44" s="6"/>
      <c r="I44" s="6"/>
      <c r="J44" s="6"/>
      <c r="K44" s="6"/>
      <c r="L44" s="6"/>
      <c r="M44" s="6"/>
      <c r="N44" s="6"/>
      <c r="O44" s="6"/>
      <c r="P44" s="6"/>
      <c r="Q44" s="6"/>
      <c r="R44" s="6"/>
      <c r="S44" s="6"/>
      <c r="T44" s="6"/>
      <c r="U44" s="6"/>
      <c r="V44" s="6"/>
      <c r="W44" s="6"/>
      <c r="X44" s="6"/>
      <c r="Y44" s="6"/>
      <c r="Z44" s="9"/>
    </row>
    <row r="45" spans="1:27" x14ac:dyDescent="0.25">
      <c r="A45" s="198" t="s">
        <v>213</v>
      </c>
      <c r="B45" s="199"/>
      <c r="C45" s="225"/>
      <c r="D45" s="226"/>
      <c r="E45" s="32"/>
      <c r="F45" s="6"/>
      <c r="G45" s="6"/>
      <c r="H45" s="6"/>
      <c r="I45" s="6"/>
      <c r="J45" s="6"/>
      <c r="K45" s="6"/>
      <c r="L45" s="6"/>
      <c r="M45" s="6"/>
      <c r="N45" s="6"/>
      <c r="O45" s="6"/>
      <c r="P45" s="6"/>
      <c r="Q45" s="6"/>
      <c r="R45" s="6"/>
      <c r="S45" s="6"/>
      <c r="T45" s="6"/>
      <c r="U45" s="6"/>
      <c r="V45" s="6"/>
      <c r="W45" s="6"/>
      <c r="X45" s="6"/>
      <c r="Y45" s="6"/>
      <c r="Z45" s="8"/>
    </row>
    <row r="46" spans="1:27" x14ac:dyDescent="0.25">
      <c r="A46" s="166"/>
      <c r="B46" s="167"/>
      <c r="C46" s="225"/>
      <c r="D46" s="226"/>
      <c r="E46" s="32"/>
      <c r="F46" s="6"/>
      <c r="G46" s="6"/>
      <c r="H46" s="6"/>
      <c r="I46" s="6"/>
      <c r="J46" s="6"/>
      <c r="K46" s="6"/>
      <c r="L46" s="6"/>
      <c r="M46" s="6"/>
      <c r="N46" s="6"/>
      <c r="O46" s="6"/>
      <c r="P46" s="6"/>
      <c r="Q46" s="6"/>
      <c r="R46" s="6"/>
      <c r="S46" s="6"/>
      <c r="T46" s="6"/>
      <c r="U46" s="6"/>
      <c r="V46" s="6"/>
      <c r="W46" s="6"/>
      <c r="X46" s="6"/>
      <c r="Y46" s="6"/>
      <c r="Z46" s="8"/>
    </row>
    <row r="47" spans="1:27" x14ac:dyDescent="0.25">
      <c r="A47" s="166"/>
      <c r="B47" s="167"/>
      <c r="C47" s="225"/>
      <c r="D47" s="226"/>
      <c r="E47" s="32"/>
      <c r="F47" s="6"/>
      <c r="G47" s="6"/>
      <c r="H47" s="6"/>
      <c r="I47" s="6"/>
      <c r="J47" s="6"/>
      <c r="K47" s="282" t="s">
        <v>9</v>
      </c>
      <c r="L47" s="282"/>
      <c r="M47" s="282"/>
      <c r="N47" s="282"/>
      <c r="O47" s="282"/>
      <c r="P47" s="282"/>
      <c r="Q47" s="282"/>
      <c r="R47" s="282"/>
      <c r="S47" s="282"/>
      <c r="T47" s="282"/>
      <c r="U47" s="282"/>
      <c r="V47" s="282"/>
      <c r="W47" s="282"/>
      <c r="X47" s="282"/>
      <c r="Y47" s="282"/>
      <c r="Z47" s="283"/>
    </row>
    <row r="48" spans="1:27" s="1" customFormat="1" x14ac:dyDescent="0.25">
      <c r="A48" s="180"/>
      <c r="B48" s="181"/>
      <c r="C48" s="231"/>
      <c r="D48" s="232"/>
      <c r="E48" s="33"/>
      <c r="F48" s="34"/>
      <c r="G48" s="34"/>
      <c r="H48" s="34"/>
      <c r="I48" s="34"/>
      <c r="J48" s="34"/>
      <c r="K48" s="280" t="s">
        <v>8</v>
      </c>
      <c r="L48" s="280"/>
      <c r="M48" s="280"/>
      <c r="N48" s="280"/>
      <c r="O48" s="280"/>
      <c r="P48" s="280"/>
      <c r="Q48" s="280"/>
      <c r="R48" s="280"/>
      <c r="S48" s="280"/>
      <c r="T48" s="280"/>
      <c r="U48" s="280"/>
      <c r="V48" s="280"/>
      <c r="W48" s="280"/>
      <c r="X48" s="280"/>
      <c r="Y48" s="280"/>
      <c r="Z48" s="281"/>
    </row>
  </sheetData>
  <mergeCells count="217">
    <mergeCell ref="K41:R41"/>
    <mergeCell ref="E28:F28"/>
    <mergeCell ref="K42:R42"/>
    <mergeCell ref="A48:B48"/>
    <mergeCell ref="C48:D48"/>
    <mergeCell ref="K48:Z48"/>
    <mergeCell ref="A44:B44"/>
    <mergeCell ref="C44:D44"/>
    <mergeCell ref="A45:B45"/>
    <mergeCell ref="C45:D45"/>
    <mergeCell ref="A46:B46"/>
    <mergeCell ref="C46:D46"/>
    <mergeCell ref="A47:B47"/>
    <mergeCell ref="C47:D47"/>
    <mergeCell ref="K47:Z47"/>
    <mergeCell ref="E42:F42"/>
    <mergeCell ref="A42:B42"/>
    <mergeCell ref="G42:H42"/>
    <mergeCell ref="I38:J38"/>
    <mergeCell ref="K38:R38"/>
    <mergeCell ref="S38:Z38"/>
    <mergeCell ref="S39:Z39"/>
    <mergeCell ref="A40:B40"/>
    <mergeCell ref="C40:D40"/>
    <mergeCell ref="E40:F40"/>
    <mergeCell ref="G40:H40"/>
    <mergeCell ref="I40:J40"/>
    <mergeCell ref="K40:R40"/>
    <mergeCell ref="S40:Z40"/>
    <mergeCell ref="A39:B39"/>
    <mergeCell ref="C39:D39"/>
    <mergeCell ref="E39:F39"/>
    <mergeCell ref="G39:H39"/>
    <mergeCell ref="I39:J39"/>
    <mergeCell ref="K39:R39"/>
    <mergeCell ref="A38:B38"/>
    <mergeCell ref="C38:D38"/>
    <mergeCell ref="E38:F38"/>
    <mergeCell ref="G38:H38"/>
    <mergeCell ref="M36:R36"/>
    <mergeCell ref="S36:T36"/>
    <mergeCell ref="U36:Z36"/>
    <mergeCell ref="A37:B37"/>
    <mergeCell ref="C37:D37"/>
    <mergeCell ref="E37:F37"/>
    <mergeCell ref="G37:H37"/>
    <mergeCell ref="I37:J37"/>
    <mergeCell ref="A35:B35"/>
    <mergeCell ref="C35:D35"/>
    <mergeCell ref="E35:F35"/>
    <mergeCell ref="G35:H35"/>
    <mergeCell ref="I35:J35"/>
    <mergeCell ref="K35:R35"/>
    <mergeCell ref="K37:R37"/>
    <mergeCell ref="S37:Z37"/>
    <mergeCell ref="S35:Z35"/>
    <mergeCell ref="K36:L36"/>
    <mergeCell ref="A32:B32"/>
    <mergeCell ref="C32:D32"/>
    <mergeCell ref="E32:F32"/>
    <mergeCell ref="G32:H32"/>
    <mergeCell ref="I32:J32"/>
    <mergeCell ref="K32:R32"/>
    <mergeCell ref="S32:Z32"/>
    <mergeCell ref="S33:Z33"/>
    <mergeCell ref="A34:B34"/>
    <mergeCell ref="C34:D34"/>
    <mergeCell ref="E34:F34"/>
    <mergeCell ref="G34:H34"/>
    <mergeCell ref="I34:J34"/>
    <mergeCell ref="K34:R34"/>
    <mergeCell ref="S34:Z34"/>
    <mergeCell ref="A33:B33"/>
    <mergeCell ref="C33:D33"/>
    <mergeCell ref="E33:F33"/>
    <mergeCell ref="G33:H33"/>
    <mergeCell ref="I33:J33"/>
    <mergeCell ref="K33:R33"/>
    <mergeCell ref="S29:Z29"/>
    <mergeCell ref="K30:L30"/>
    <mergeCell ref="M30:R30"/>
    <mergeCell ref="S30:T30"/>
    <mergeCell ref="U30:Z30"/>
    <mergeCell ref="A31:B31"/>
    <mergeCell ref="C31:D31"/>
    <mergeCell ref="E31:F31"/>
    <mergeCell ref="G31:H31"/>
    <mergeCell ref="I31:J31"/>
    <mergeCell ref="A29:B29"/>
    <mergeCell ref="C29:D29"/>
    <mergeCell ref="E29:F29"/>
    <mergeCell ref="G29:H29"/>
    <mergeCell ref="I29:J29"/>
    <mergeCell ref="K29:R29"/>
    <mergeCell ref="K31:R31"/>
    <mergeCell ref="S31:Z31"/>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E27:F27"/>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phoneticPr fontId="1" type="noConversion"/>
  <conditionalFormatting sqref="A10 C10 E10 G10 K10 S10 A16 C16 E16 G16 K16 S16 A22 C22 E22 G22 K22 S22 A30 C30 E30 G30 K30 S30 A36 C36 E36 G36 K36 S36 A43 C43">
    <cfRule type="expression" dxfId="307" priority="3">
      <formula>MONTH(A10)&lt;&gt;MONTH($A$1)</formula>
    </cfRule>
    <cfRule type="expression" dxfId="306" priority="4">
      <formula>OR(WEEKDAY(A10,1)=1,WEEKDAY(A10,1)=7)</formula>
    </cfRule>
  </conditionalFormatting>
  <conditionalFormatting sqref="I10 I16 I22 I30 I36">
    <cfRule type="expression" dxfId="305" priority="1">
      <formula>MONTH(I10)&lt;&gt;MONTH($A$1)</formula>
    </cfRule>
    <cfRule type="expression" dxfId="304" priority="2">
      <formula>OR(WEEKDAY(I10,1)=1,WEEKDAY(I10,1)=7)</formula>
    </cfRule>
  </conditionalFormatting>
  <hyperlinks>
    <hyperlink ref="K48" r:id="rId1" xr:uid="{00000000-0004-0000-0300-000000000000}"/>
    <hyperlink ref="K47:Z47" r:id="rId2" display="Calendar Templates by Vertex42" xr:uid="{00000000-0004-0000-0300-000001000000}"/>
    <hyperlink ref="K48:Z48" r:id="rId3" display="https://www.vertex42.com/calendars/" xr:uid="{00000000-0004-0000-0300-000002000000}"/>
  </hyperlinks>
  <printOptions horizontalCentered="1"/>
  <pageMargins left="0.5" right="0.5" top="0.25" bottom="0.25" header="0.25" footer="0.25"/>
  <pageSetup paperSize="9" scale="91" orientation="landscape"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71E04-0850-4005-9F13-FFB7E7C736DC}">
  <sheetPr>
    <pageSetUpPr fitToPage="1"/>
  </sheetPr>
  <dimension ref="A1:AA45"/>
  <sheetViews>
    <sheetView topLeftCell="A17" zoomScaleNormal="100" workbookViewId="0">
      <selection activeCell="I35" sqref="I35:J35"/>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45962</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45957</v>
      </c>
      <c r="B9" s="164"/>
      <c r="C9" s="164">
        <f>C10</f>
        <v>45958</v>
      </c>
      <c r="D9" s="164"/>
      <c r="E9" s="164">
        <f>E10</f>
        <v>45959</v>
      </c>
      <c r="F9" s="164"/>
      <c r="G9" s="164">
        <f>G10</f>
        <v>45960</v>
      </c>
      <c r="H9" s="164"/>
      <c r="I9" s="164">
        <f>I10</f>
        <v>45961</v>
      </c>
      <c r="J9" s="164"/>
      <c r="K9" s="164">
        <f>K10</f>
        <v>45962</v>
      </c>
      <c r="L9" s="164"/>
      <c r="M9" s="164"/>
      <c r="N9" s="164"/>
      <c r="O9" s="164"/>
      <c r="P9" s="164"/>
      <c r="Q9" s="164"/>
      <c r="R9" s="164"/>
      <c r="S9" s="164">
        <f>S10</f>
        <v>45963</v>
      </c>
      <c r="T9" s="164"/>
      <c r="U9" s="164"/>
      <c r="V9" s="164"/>
      <c r="W9" s="164"/>
      <c r="X9" s="164"/>
      <c r="Y9" s="164"/>
      <c r="Z9" s="165"/>
    </row>
    <row r="10" spans="1:27" s="1" customFormat="1" ht="18.5" x14ac:dyDescent="0.25">
      <c r="A10" s="95">
        <f>$A$1-(WEEKDAY($A$1,1)-(start_day-1))-IF((WEEKDAY($A$1,1)-(start_day-1))&lt;=0,7,0)+1</f>
        <v>45957</v>
      </c>
      <c r="B10" s="29"/>
      <c r="C10" s="48">
        <f>A10+1</f>
        <v>45958</v>
      </c>
      <c r="D10" s="49"/>
      <c r="E10" s="48">
        <f>C10+1</f>
        <v>45959</v>
      </c>
      <c r="F10" s="49"/>
      <c r="G10" s="48">
        <f>E10+1</f>
        <v>45960</v>
      </c>
      <c r="H10" s="49"/>
      <c r="I10" s="48">
        <f>G10+1</f>
        <v>45961</v>
      </c>
      <c r="J10" s="49"/>
      <c r="K10" s="172">
        <f>I10+1</f>
        <v>45962</v>
      </c>
      <c r="L10" s="173"/>
      <c r="M10" s="174"/>
      <c r="N10" s="174"/>
      <c r="O10" s="174"/>
      <c r="P10" s="174"/>
      <c r="Q10" s="174"/>
      <c r="R10" s="175"/>
      <c r="S10" s="176">
        <f>K10+1</f>
        <v>45963</v>
      </c>
      <c r="T10" s="177"/>
      <c r="U10" s="178"/>
      <c r="V10" s="178"/>
      <c r="W10" s="178"/>
      <c r="X10" s="178"/>
      <c r="Y10" s="178"/>
      <c r="Z10" s="349"/>
    </row>
    <row r="11" spans="1:27" s="1" customFormat="1" x14ac:dyDescent="0.25">
      <c r="A11" s="350" t="s">
        <v>1980</v>
      </c>
      <c r="B11" s="199"/>
      <c r="C11" s="169"/>
      <c r="D11" s="170"/>
      <c r="E11" s="169"/>
      <c r="F11" s="170"/>
      <c r="G11" s="169"/>
      <c r="H11" s="170"/>
      <c r="I11" s="204" t="s">
        <v>2021</v>
      </c>
      <c r="J11" s="205"/>
      <c r="K11" s="204" t="s">
        <v>2021</v>
      </c>
      <c r="L11" s="325"/>
      <c r="M11" s="325"/>
      <c r="N11" s="325"/>
      <c r="O11" s="325"/>
      <c r="P11" s="325"/>
      <c r="Q11" s="325"/>
      <c r="R11" s="205"/>
      <c r="S11" s="248" t="s">
        <v>2021</v>
      </c>
      <c r="T11" s="249"/>
      <c r="U11" s="249"/>
      <c r="V11" s="249"/>
      <c r="W11" s="249"/>
      <c r="X11" s="249"/>
      <c r="Y11" s="249"/>
      <c r="Z11" s="378"/>
    </row>
    <row r="12" spans="1:27" s="1" customFormat="1" x14ac:dyDescent="0.25">
      <c r="A12" s="337"/>
      <c r="B12" s="167"/>
      <c r="C12" s="169"/>
      <c r="D12" s="170"/>
      <c r="E12" s="169"/>
      <c r="F12" s="170"/>
      <c r="G12" s="169"/>
      <c r="H12" s="170"/>
      <c r="I12" s="169"/>
      <c r="J12" s="170"/>
      <c r="K12" s="196" t="s">
        <v>2059</v>
      </c>
      <c r="L12" s="200"/>
      <c r="M12" s="200"/>
      <c r="N12" s="200"/>
      <c r="O12" s="200"/>
      <c r="P12" s="200"/>
      <c r="Q12" s="200"/>
      <c r="R12" s="197"/>
      <c r="S12" s="248"/>
      <c r="T12" s="249"/>
      <c r="U12" s="249"/>
      <c r="V12" s="249"/>
      <c r="W12" s="249"/>
      <c r="X12" s="249"/>
      <c r="Y12" s="249"/>
      <c r="Z12" s="378"/>
    </row>
    <row r="13" spans="1:27" s="1" customFormat="1" x14ac:dyDescent="0.25">
      <c r="A13" s="337"/>
      <c r="B13" s="167"/>
      <c r="C13" s="452"/>
      <c r="D13" s="453"/>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45964</v>
      </c>
      <c r="B16" s="29"/>
      <c r="C16" s="48">
        <f>A16+1</f>
        <v>45965</v>
      </c>
      <c r="D16" s="49"/>
      <c r="E16" s="48">
        <f>C16+1</f>
        <v>45966</v>
      </c>
      <c r="F16" s="49"/>
      <c r="G16" s="48">
        <f>E16+1</f>
        <v>45967</v>
      </c>
      <c r="H16" s="49"/>
      <c r="I16" s="48">
        <f>G16+1</f>
        <v>45968</v>
      </c>
      <c r="J16" s="49"/>
      <c r="K16" s="172">
        <f>I16+1</f>
        <v>45969</v>
      </c>
      <c r="L16" s="173"/>
      <c r="M16" s="174"/>
      <c r="N16" s="174"/>
      <c r="O16" s="174"/>
      <c r="P16" s="174"/>
      <c r="Q16" s="174"/>
      <c r="R16" s="175"/>
      <c r="S16" s="176">
        <f>K16+1</f>
        <v>45970</v>
      </c>
      <c r="T16" s="177"/>
      <c r="U16" s="178"/>
      <c r="V16" s="178"/>
      <c r="W16" s="178"/>
      <c r="X16" s="178"/>
      <c r="Y16" s="178"/>
      <c r="Z16" s="349"/>
    </row>
    <row r="17" spans="1:27" s="1" customFormat="1" x14ac:dyDescent="0.25">
      <c r="A17" s="337" t="s">
        <v>2018</v>
      </c>
      <c r="B17" s="167"/>
      <c r="C17" s="169"/>
      <c r="D17" s="170"/>
      <c r="E17" s="196" t="s">
        <v>1981</v>
      </c>
      <c r="F17" s="197"/>
      <c r="G17" s="169" t="s">
        <v>2022</v>
      </c>
      <c r="H17" s="170"/>
      <c r="I17" s="452"/>
      <c r="J17" s="453"/>
      <c r="K17" s="390"/>
      <c r="L17" s="396"/>
      <c r="M17" s="396"/>
      <c r="N17" s="396"/>
      <c r="O17" s="396"/>
      <c r="P17" s="396"/>
      <c r="Q17" s="396"/>
      <c r="R17" s="391"/>
      <c r="S17" s="572" t="s">
        <v>1738</v>
      </c>
      <c r="T17" s="573"/>
      <c r="U17" s="573"/>
      <c r="V17" s="573"/>
      <c r="W17" s="573"/>
      <c r="X17" s="573"/>
      <c r="Y17" s="573"/>
      <c r="Z17" s="574"/>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45971</v>
      </c>
      <c r="B22" s="29"/>
      <c r="C22" s="48">
        <f>A22+1</f>
        <v>45972</v>
      </c>
      <c r="D22" s="49"/>
      <c r="E22" s="48">
        <f>C22+1</f>
        <v>45973</v>
      </c>
      <c r="F22" s="49"/>
      <c r="G22" s="48">
        <f>E22+1</f>
        <v>45974</v>
      </c>
      <c r="H22" s="49"/>
      <c r="I22" s="48">
        <f>G22+1</f>
        <v>45975</v>
      </c>
      <c r="J22" s="49"/>
      <c r="K22" s="172">
        <f>I22+1</f>
        <v>45976</v>
      </c>
      <c r="L22" s="173"/>
      <c r="M22" s="174"/>
      <c r="N22" s="174"/>
      <c r="O22" s="174"/>
      <c r="P22" s="174"/>
      <c r="Q22" s="174"/>
      <c r="R22" s="175"/>
      <c r="S22" s="176">
        <f>K22+1</f>
        <v>45977</v>
      </c>
      <c r="T22" s="177"/>
      <c r="U22" s="178"/>
      <c r="V22" s="178"/>
      <c r="W22" s="178"/>
      <c r="X22" s="178"/>
      <c r="Y22" s="178"/>
      <c r="Z22" s="349"/>
    </row>
    <row r="23" spans="1:27" s="1" customFormat="1" x14ac:dyDescent="0.25">
      <c r="A23" s="337"/>
      <c r="B23" s="167"/>
      <c r="C23" s="169"/>
      <c r="D23" s="170"/>
      <c r="E23" s="371" t="s">
        <v>1599</v>
      </c>
      <c r="F23" s="373"/>
      <c r="G23" s="196" t="s">
        <v>2060</v>
      </c>
      <c r="H23" s="197"/>
      <c r="I23" s="169" t="s">
        <v>2144</v>
      </c>
      <c r="J23" s="170"/>
      <c r="K23" s="572" t="s">
        <v>1739</v>
      </c>
      <c r="L23" s="573"/>
      <c r="M23" s="573"/>
      <c r="N23" s="573"/>
      <c r="O23" s="573"/>
      <c r="P23" s="573"/>
      <c r="Q23" s="573"/>
      <c r="R23" s="577"/>
      <c r="S23" s="572" t="s">
        <v>1739</v>
      </c>
      <c r="T23" s="573"/>
      <c r="U23" s="573"/>
      <c r="V23" s="573"/>
      <c r="W23" s="573"/>
      <c r="X23" s="573"/>
      <c r="Y23" s="573"/>
      <c r="Z23" s="577"/>
    </row>
    <row r="24" spans="1:27" s="1" customFormat="1" x14ac:dyDescent="0.25">
      <c r="A24" s="337"/>
      <c r="B24" s="167"/>
      <c r="C24" s="169"/>
      <c r="D24" s="170"/>
      <c r="E24" s="169"/>
      <c r="F24" s="170"/>
      <c r="G24" s="169" t="s">
        <v>2173</v>
      </c>
      <c r="H24" s="170"/>
      <c r="I24" s="169"/>
      <c r="J24" s="170"/>
      <c r="K24" s="196" t="s">
        <v>2061</v>
      </c>
      <c r="L24" s="200"/>
      <c r="M24" s="200"/>
      <c r="N24" s="200"/>
      <c r="O24" s="200"/>
      <c r="P24" s="200"/>
      <c r="Q24" s="200"/>
      <c r="R24" s="197"/>
      <c r="S24" s="166" t="s">
        <v>1360</v>
      </c>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45978</v>
      </c>
      <c r="B28" s="29"/>
      <c r="C28" s="48">
        <f>A28+1</f>
        <v>45979</v>
      </c>
      <c r="D28" s="49"/>
      <c r="E28" s="48">
        <f>C28+1</f>
        <v>45980</v>
      </c>
      <c r="F28" s="49"/>
      <c r="G28" s="48">
        <f>E28+1</f>
        <v>45981</v>
      </c>
      <c r="H28" s="49"/>
      <c r="I28" s="48">
        <f>G28+1</f>
        <v>45982</v>
      </c>
      <c r="J28" s="49"/>
      <c r="K28" s="172">
        <f>I28+1</f>
        <v>45983</v>
      </c>
      <c r="L28" s="173"/>
      <c r="M28" s="174"/>
      <c r="N28" s="174"/>
      <c r="O28" s="174"/>
      <c r="P28" s="174"/>
      <c r="Q28" s="174"/>
      <c r="R28" s="175"/>
      <c r="S28" s="176">
        <f>K28+1</f>
        <v>45984</v>
      </c>
      <c r="T28" s="177"/>
      <c r="U28" s="178"/>
      <c r="V28" s="178"/>
      <c r="W28" s="178"/>
      <c r="X28" s="178"/>
      <c r="Y28" s="178"/>
      <c r="Z28" s="349"/>
    </row>
    <row r="29" spans="1:27" s="1" customFormat="1" x14ac:dyDescent="0.25">
      <c r="A29" s="597" t="s">
        <v>1739</v>
      </c>
      <c r="B29" s="573"/>
      <c r="C29" s="572" t="s">
        <v>1739</v>
      </c>
      <c r="D29" s="577"/>
      <c r="E29" s="572" t="s">
        <v>1739</v>
      </c>
      <c r="F29" s="577"/>
      <c r="G29" s="572" t="s">
        <v>1739</v>
      </c>
      <c r="H29" s="577"/>
      <c r="I29" s="572" t="s">
        <v>1739</v>
      </c>
      <c r="J29" s="577"/>
      <c r="K29" s="572" t="s">
        <v>1739</v>
      </c>
      <c r="L29" s="573"/>
      <c r="M29" s="573"/>
      <c r="N29" s="573"/>
      <c r="O29" s="573"/>
      <c r="P29" s="573"/>
      <c r="Q29" s="573"/>
      <c r="R29" s="577"/>
      <c r="S29" s="572" t="s">
        <v>1739</v>
      </c>
      <c r="T29" s="573"/>
      <c r="U29" s="573"/>
      <c r="V29" s="573"/>
      <c r="W29" s="573"/>
      <c r="X29" s="573"/>
      <c r="Y29" s="573"/>
      <c r="Z29" s="577"/>
    </row>
    <row r="30" spans="1:27" s="1" customFormat="1" x14ac:dyDescent="0.25">
      <c r="A30" s="350" t="s">
        <v>1980</v>
      </c>
      <c r="B30" s="199"/>
      <c r="C30" s="169"/>
      <c r="D30" s="170"/>
      <c r="E30" s="169" t="s">
        <v>2023</v>
      </c>
      <c r="F30" s="170"/>
      <c r="G30" s="169"/>
      <c r="H30" s="170"/>
      <c r="I30" s="169"/>
      <c r="J30" s="170"/>
      <c r="K30" s="169" t="s">
        <v>2179</v>
      </c>
      <c r="L30" s="171"/>
      <c r="M30" s="171"/>
      <c r="N30" s="171"/>
      <c r="O30" s="171"/>
      <c r="P30" s="171"/>
      <c r="Q30" s="171"/>
      <c r="R30" s="170"/>
      <c r="S30" s="193" t="s">
        <v>2062</v>
      </c>
      <c r="T30" s="194"/>
      <c r="U30" s="194"/>
      <c r="V30" s="194"/>
      <c r="W30" s="194"/>
      <c r="X30" s="194"/>
      <c r="Y30" s="194"/>
      <c r="Z30" s="389"/>
    </row>
    <row r="31" spans="1:27" s="1" customFormat="1" x14ac:dyDescent="0.25">
      <c r="A31" s="337" t="s">
        <v>1917</v>
      </c>
      <c r="B31" s="167"/>
      <c r="C31" s="169"/>
      <c r="D31" s="170"/>
      <c r="E31" s="186"/>
      <c r="F31" s="188"/>
      <c r="G31" s="169"/>
      <c r="H31" s="170"/>
      <c r="I31" s="169"/>
      <c r="J31" s="170"/>
      <c r="K31" s="169"/>
      <c r="L31" s="171"/>
      <c r="M31" s="171"/>
      <c r="N31" s="171"/>
      <c r="O31" s="171"/>
      <c r="P31" s="171"/>
      <c r="Q31" s="171"/>
      <c r="R31" s="170"/>
      <c r="S31" s="166" t="s">
        <v>2178</v>
      </c>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45985</v>
      </c>
      <c r="B34" s="29"/>
      <c r="C34" s="48">
        <f>A34+1</f>
        <v>45986</v>
      </c>
      <c r="D34" s="49"/>
      <c r="E34" s="48">
        <f>C34+1</f>
        <v>45987</v>
      </c>
      <c r="F34" s="49"/>
      <c r="G34" s="48">
        <f>E34+1</f>
        <v>45988</v>
      </c>
      <c r="H34" s="49"/>
      <c r="I34" s="48">
        <f>G34+1</f>
        <v>45989</v>
      </c>
      <c r="J34" s="49"/>
      <c r="K34" s="172">
        <f>I34+1</f>
        <v>45990</v>
      </c>
      <c r="L34" s="173"/>
      <c r="M34" s="174"/>
      <c r="N34" s="174"/>
      <c r="O34" s="174"/>
      <c r="P34" s="174"/>
      <c r="Q34" s="174"/>
      <c r="R34" s="175"/>
      <c r="S34" s="176">
        <f>K34+1</f>
        <v>45991</v>
      </c>
      <c r="T34" s="177"/>
      <c r="U34" s="178"/>
      <c r="V34" s="178"/>
      <c r="W34" s="178"/>
      <c r="X34" s="178"/>
      <c r="Y34" s="178"/>
      <c r="Z34" s="349"/>
    </row>
    <row r="35" spans="1:27" s="1" customFormat="1" x14ac:dyDescent="0.25">
      <c r="A35" s="572" t="s">
        <v>1739</v>
      </c>
      <c r="B35" s="577"/>
      <c r="C35" s="572" t="s">
        <v>1739</v>
      </c>
      <c r="D35" s="577"/>
      <c r="E35" s="572" t="s">
        <v>1739</v>
      </c>
      <c r="F35" s="577"/>
      <c r="G35" s="169" t="s">
        <v>2024</v>
      </c>
      <c r="H35" s="170"/>
      <c r="I35" s="186"/>
      <c r="J35" s="188"/>
      <c r="K35" s="572" t="s">
        <v>1740</v>
      </c>
      <c r="L35" s="573"/>
      <c r="M35" s="573"/>
      <c r="N35" s="573"/>
      <c r="O35" s="573"/>
      <c r="P35" s="573"/>
      <c r="Q35" s="573"/>
      <c r="R35" s="577"/>
      <c r="S35" s="572" t="s">
        <v>1740</v>
      </c>
      <c r="T35" s="573"/>
      <c r="U35" s="573"/>
      <c r="V35" s="573"/>
      <c r="W35" s="573"/>
      <c r="X35" s="573"/>
      <c r="Y35" s="573"/>
      <c r="Z35" s="577"/>
    </row>
    <row r="36" spans="1:27" s="1" customFormat="1" x14ac:dyDescent="0.25">
      <c r="A36" s="337"/>
      <c r="B36" s="167"/>
      <c r="C36" s="169"/>
      <c r="D36" s="170"/>
      <c r="E36" s="169" t="s">
        <v>1876</v>
      </c>
      <c r="F36" s="170"/>
      <c r="G36" s="169"/>
      <c r="H36" s="170"/>
      <c r="I36" s="169"/>
      <c r="J36" s="170"/>
      <c r="K36" s="196" t="s">
        <v>1890</v>
      </c>
      <c r="L36" s="200"/>
      <c r="M36" s="200"/>
      <c r="N36" s="200"/>
      <c r="O36" s="200"/>
      <c r="P36" s="200"/>
      <c r="Q36" s="200"/>
      <c r="R36" s="197"/>
      <c r="S36" s="248" t="s">
        <v>2025</v>
      </c>
      <c r="T36" s="249"/>
      <c r="U36" s="249"/>
      <c r="V36" s="249"/>
      <c r="W36" s="249"/>
      <c r="X36" s="249"/>
      <c r="Y36" s="249"/>
      <c r="Z36" s="378"/>
    </row>
    <row r="37" spans="1:27" s="1" customFormat="1" x14ac:dyDescent="0.25">
      <c r="A37" s="337"/>
      <c r="B37" s="167"/>
      <c r="C37" s="169"/>
      <c r="D37" s="170"/>
      <c r="E37" s="196" t="s">
        <v>1982</v>
      </c>
      <c r="F37" s="197"/>
      <c r="G37" s="169"/>
      <c r="H37" s="170"/>
      <c r="I37" s="169"/>
      <c r="J37" s="170"/>
      <c r="K37" s="204" t="s">
        <v>2025</v>
      </c>
      <c r="L37" s="325"/>
      <c r="M37" s="325"/>
      <c r="N37" s="325"/>
      <c r="O37" s="325"/>
      <c r="P37" s="325"/>
      <c r="Q37" s="325"/>
      <c r="R37" s="205"/>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45992</v>
      </c>
      <c r="B40" s="29"/>
      <c r="C40" s="48">
        <f>A40+1</f>
        <v>45993</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37" t="s">
        <v>1900</v>
      </c>
      <c r="B41" s="167"/>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55" priority="3">
      <formula>MONTH(A10)&lt;&gt;MONTH($A$1)</formula>
    </cfRule>
    <cfRule type="expression" dxfId="54" priority="4">
      <formula>OR(WEEKDAY(A10,1)=1,WEEKDAY(A10,1)=7)</formula>
    </cfRule>
  </conditionalFormatting>
  <conditionalFormatting sqref="I10 I16 I22 I28 I34">
    <cfRule type="expression" dxfId="53" priority="1">
      <formula>MONTH(I10)&lt;&gt;MONTH($A$1)</formula>
    </cfRule>
    <cfRule type="expression" dxfId="52" priority="2">
      <formula>OR(WEEKDAY(I10,1)=1,WEEKDAY(I10,1)=7)</formula>
    </cfRule>
  </conditionalFormatting>
  <hyperlinks>
    <hyperlink ref="K45" r:id="rId1" xr:uid="{21B47BE9-CCD0-418C-9A85-AF810EEF23DF}"/>
    <hyperlink ref="K44:Z44" r:id="rId2" display="Calendar Templates by Vertex42" xr:uid="{8A9BF790-07C2-40CD-A6B5-75F86AD38DEA}"/>
    <hyperlink ref="K45:Z45" r:id="rId3" display="https://www.vertex42.com/calendars/" xr:uid="{F5077128-70D2-477F-B247-152A1888031F}"/>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3113E-067C-4E7F-8354-96EA95AB7A24}">
  <sheetPr>
    <pageSetUpPr fitToPage="1"/>
  </sheetPr>
  <dimension ref="A1:AA45"/>
  <sheetViews>
    <sheetView topLeftCell="A16" zoomScaleNormal="100" workbookViewId="0">
      <selection activeCell="K29" sqref="K29:R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45992</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45992</v>
      </c>
      <c r="B9" s="164"/>
      <c r="C9" s="164">
        <f>C10</f>
        <v>45993</v>
      </c>
      <c r="D9" s="164"/>
      <c r="E9" s="164">
        <f>E10</f>
        <v>45994</v>
      </c>
      <c r="F9" s="164"/>
      <c r="G9" s="164">
        <f>G10</f>
        <v>45995</v>
      </c>
      <c r="H9" s="164"/>
      <c r="I9" s="164">
        <f>I10</f>
        <v>45996</v>
      </c>
      <c r="J9" s="164"/>
      <c r="K9" s="164">
        <f>K10</f>
        <v>45997</v>
      </c>
      <c r="L9" s="164"/>
      <c r="M9" s="164"/>
      <c r="N9" s="164"/>
      <c r="O9" s="164"/>
      <c r="P9" s="164"/>
      <c r="Q9" s="164"/>
      <c r="R9" s="164"/>
      <c r="S9" s="164">
        <f>S10</f>
        <v>45998</v>
      </c>
      <c r="T9" s="164"/>
      <c r="U9" s="164"/>
      <c r="V9" s="164"/>
      <c r="W9" s="164"/>
      <c r="X9" s="164"/>
      <c r="Y9" s="164"/>
      <c r="Z9" s="165"/>
    </row>
    <row r="10" spans="1:27" s="1" customFormat="1" ht="18.5" x14ac:dyDescent="0.25">
      <c r="A10" s="95">
        <f>$A$1-(WEEKDAY($A$1,1)-(start_day-1))-IF((WEEKDAY($A$1,1)-(start_day-1))&lt;=0,7,0)+1</f>
        <v>45992</v>
      </c>
      <c r="B10" s="29"/>
      <c r="C10" s="48">
        <f>A10+1</f>
        <v>45993</v>
      </c>
      <c r="D10" s="49"/>
      <c r="E10" s="48">
        <f>C10+1</f>
        <v>45994</v>
      </c>
      <c r="F10" s="49"/>
      <c r="G10" s="48">
        <f>E10+1</f>
        <v>45995</v>
      </c>
      <c r="H10" s="49"/>
      <c r="I10" s="48">
        <f>G10+1</f>
        <v>45996</v>
      </c>
      <c r="J10" s="49"/>
      <c r="K10" s="172">
        <f>I10+1</f>
        <v>45997</v>
      </c>
      <c r="L10" s="173"/>
      <c r="M10" s="174"/>
      <c r="N10" s="174"/>
      <c r="O10" s="174"/>
      <c r="P10" s="174"/>
      <c r="Q10" s="174"/>
      <c r="R10" s="175"/>
      <c r="S10" s="176">
        <f>K10+1</f>
        <v>45998</v>
      </c>
      <c r="T10" s="177"/>
      <c r="U10" s="178"/>
      <c r="V10" s="178"/>
      <c r="W10" s="178"/>
      <c r="X10" s="178"/>
      <c r="Y10" s="178"/>
      <c r="Z10" s="349"/>
    </row>
    <row r="11" spans="1:27" s="1" customFormat="1" x14ac:dyDescent="0.25">
      <c r="A11" s="337" t="s">
        <v>1900</v>
      </c>
      <c r="B11" s="167"/>
      <c r="C11" s="169"/>
      <c r="D11" s="170"/>
      <c r="E11" s="169"/>
      <c r="F11" s="170"/>
      <c r="G11" s="169"/>
      <c r="H11" s="170"/>
      <c r="I11" s="169" t="s">
        <v>2026</v>
      </c>
      <c r="J11" s="170"/>
      <c r="K11" s="196" t="s">
        <v>1835</v>
      </c>
      <c r="L11" s="200"/>
      <c r="M11" s="200"/>
      <c r="N11" s="200"/>
      <c r="O11" s="200"/>
      <c r="P11" s="200"/>
      <c r="Q11" s="200"/>
      <c r="R11" s="197"/>
      <c r="S11" s="166" t="s">
        <v>2180</v>
      </c>
      <c r="T11" s="167"/>
      <c r="U11" s="167"/>
      <c r="V11" s="167"/>
      <c r="W11" s="167"/>
      <c r="X11" s="167"/>
      <c r="Y11" s="167"/>
      <c r="Z11" s="348"/>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45999</v>
      </c>
      <c r="B16" s="29"/>
      <c r="C16" s="48">
        <f>A16+1</f>
        <v>46000</v>
      </c>
      <c r="D16" s="49"/>
      <c r="E16" s="48">
        <f>C16+1</f>
        <v>46001</v>
      </c>
      <c r="F16" s="49"/>
      <c r="G16" s="48">
        <f>E16+1</f>
        <v>46002</v>
      </c>
      <c r="H16" s="49"/>
      <c r="I16" s="48">
        <f>G16+1</f>
        <v>46003</v>
      </c>
      <c r="J16" s="49"/>
      <c r="K16" s="172">
        <f>I16+1</f>
        <v>46004</v>
      </c>
      <c r="L16" s="173"/>
      <c r="M16" s="174"/>
      <c r="N16" s="174"/>
      <c r="O16" s="174"/>
      <c r="P16" s="174"/>
      <c r="Q16" s="174"/>
      <c r="R16" s="175"/>
      <c r="S16" s="176">
        <f>K16+1</f>
        <v>46005</v>
      </c>
      <c r="T16" s="177"/>
      <c r="U16" s="178"/>
      <c r="V16" s="178"/>
      <c r="W16" s="178"/>
      <c r="X16" s="178"/>
      <c r="Y16" s="178"/>
      <c r="Z16" s="349"/>
    </row>
    <row r="17" spans="1:27" s="1" customFormat="1" x14ac:dyDescent="0.25">
      <c r="A17" s="350" t="s">
        <v>2063</v>
      </c>
      <c r="B17" s="199"/>
      <c r="C17" s="169"/>
      <c r="D17" s="170"/>
      <c r="E17" s="371" t="s">
        <v>1599</v>
      </c>
      <c r="F17" s="373"/>
      <c r="G17" s="196"/>
      <c r="H17" s="197"/>
      <c r="I17" s="452"/>
      <c r="J17" s="453"/>
      <c r="K17" s="390"/>
      <c r="L17" s="396"/>
      <c r="M17" s="396"/>
      <c r="N17" s="396"/>
      <c r="O17" s="396"/>
      <c r="P17" s="396"/>
      <c r="Q17" s="396"/>
      <c r="R17" s="391"/>
      <c r="S17" s="572" t="s">
        <v>1741</v>
      </c>
      <c r="T17" s="573"/>
      <c r="U17" s="573"/>
      <c r="V17" s="573"/>
      <c r="W17" s="573"/>
      <c r="X17" s="573"/>
      <c r="Y17" s="573"/>
      <c r="Z17" s="574"/>
    </row>
    <row r="18" spans="1:27" s="1" customFormat="1" x14ac:dyDescent="0.25">
      <c r="A18" s="337" t="s">
        <v>1526</v>
      </c>
      <c r="B18" s="167"/>
      <c r="C18" s="169"/>
      <c r="D18" s="170"/>
      <c r="E18" s="169" t="s">
        <v>2027</v>
      </c>
      <c r="F18" s="170"/>
      <c r="G18" s="169"/>
      <c r="H18" s="170"/>
      <c r="I18" s="169"/>
      <c r="J18" s="170"/>
      <c r="K18" s="390"/>
      <c r="L18" s="396"/>
      <c r="M18" s="396"/>
      <c r="N18" s="396"/>
      <c r="O18" s="396"/>
      <c r="P18" s="396"/>
      <c r="Q18" s="396"/>
      <c r="R18" s="391"/>
      <c r="S18" s="166" t="s">
        <v>2126</v>
      </c>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46006</v>
      </c>
      <c r="B22" s="29"/>
      <c r="C22" s="48">
        <f>A22+1</f>
        <v>46007</v>
      </c>
      <c r="D22" s="49"/>
      <c r="E22" s="48">
        <f>C22+1</f>
        <v>46008</v>
      </c>
      <c r="F22" s="49"/>
      <c r="G22" s="48">
        <f>E22+1</f>
        <v>46009</v>
      </c>
      <c r="H22" s="49"/>
      <c r="I22" s="48">
        <f>G22+1</f>
        <v>46010</v>
      </c>
      <c r="J22" s="49"/>
      <c r="K22" s="172">
        <f>I22+1</f>
        <v>46011</v>
      </c>
      <c r="L22" s="173"/>
      <c r="M22" s="174"/>
      <c r="N22" s="174"/>
      <c r="O22" s="174"/>
      <c r="P22" s="174"/>
      <c r="Q22" s="174"/>
      <c r="R22" s="175"/>
      <c r="S22" s="176">
        <f>K22+1</f>
        <v>46012</v>
      </c>
      <c r="T22" s="177"/>
      <c r="U22" s="178"/>
      <c r="V22" s="178"/>
      <c r="W22" s="178"/>
      <c r="X22" s="178"/>
      <c r="Y22" s="178"/>
      <c r="Z22" s="349"/>
    </row>
    <row r="23" spans="1:27" s="1" customFormat="1" x14ac:dyDescent="0.25">
      <c r="A23" s="337"/>
      <c r="B23" s="167"/>
      <c r="C23" s="169" t="s">
        <v>2026</v>
      </c>
      <c r="D23" s="170"/>
      <c r="E23" s="169"/>
      <c r="F23" s="170"/>
      <c r="G23" s="186"/>
      <c r="H23" s="188"/>
      <c r="I23" s="169"/>
      <c r="J23" s="170"/>
      <c r="K23" s="196"/>
      <c r="L23" s="200"/>
      <c r="M23" s="200"/>
      <c r="N23" s="200"/>
      <c r="O23" s="200"/>
      <c r="P23" s="200"/>
      <c r="Q23" s="200"/>
      <c r="R23" s="197"/>
      <c r="S23" s="166"/>
      <c r="T23" s="167"/>
      <c r="U23" s="167"/>
      <c r="V23" s="167"/>
      <c r="W23" s="167"/>
      <c r="X23" s="167"/>
      <c r="Y23" s="167"/>
      <c r="Z23" s="348"/>
    </row>
    <row r="24" spans="1:27" s="1" customFormat="1" x14ac:dyDescent="0.25">
      <c r="A24" s="337"/>
      <c r="B24" s="167"/>
      <c r="C24" s="169"/>
      <c r="D24" s="170"/>
      <c r="E24" s="169"/>
      <c r="F24" s="170"/>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46013</v>
      </c>
      <c r="B28" s="29"/>
      <c r="C28" s="48">
        <f>A28+1</f>
        <v>46014</v>
      </c>
      <c r="D28" s="49"/>
      <c r="E28" s="48">
        <f>C28+1</f>
        <v>46015</v>
      </c>
      <c r="F28" s="49"/>
      <c r="G28" s="48">
        <f>E28+1</f>
        <v>46016</v>
      </c>
      <c r="H28" s="49"/>
      <c r="I28" s="48">
        <f>G28+1</f>
        <v>46017</v>
      </c>
      <c r="J28" s="49"/>
      <c r="K28" s="172">
        <f>I28+1</f>
        <v>46018</v>
      </c>
      <c r="L28" s="173"/>
      <c r="M28" s="174"/>
      <c r="N28" s="174"/>
      <c r="O28" s="174"/>
      <c r="P28" s="174"/>
      <c r="Q28" s="174"/>
      <c r="R28" s="175"/>
      <c r="S28" s="176">
        <f>K28+1</f>
        <v>46019</v>
      </c>
      <c r="T28" s="177"/>
      <c r="U28" s="178"/>
      <c r="V28" s="178"/>
      <c r="W28" s="178"/>
      <c r="X28" s="178"/>
      <c r="Y28" s="178"/>
      <c r="Z28" s="349"/>
    </row>
    <row r="29" spans="1:27" s="1" customFormat="1" x14ac:dyDescent="0.25">
      <c r="A29" s="450"/>
      <c r="B29" s="451"/>
      <c r="C29" s="602" t="s">
        <v>1245</v>
      </c>
      <c r="D29" s="603"/>
      <c r="E29" s="602" t="s">
        <v>1240</v>
      </c>
      <c r="F29" s="603"/>
      <c r="G29" s="602" t="s">
        <v>1241</v>
      </c>
      <c r="H29" s="603"/>
      <c r="I29" s="196" t="s">
        <v>324</v>
      </c>
      <c r="J29" s="197"/>
      <c r="K29" s="169" t="s">
        <v>2197</v>
      </c>
      <c r="L29" s="171"/>
      <c r="M29" s="171"/>
      <c r="N29" s="171"/>
      <c r="O29" s="171"/>
      <c r="P29" s="171"/>
      <c r="Q29" s="171"/>
      <c r="R29" s="170"/>
      <c r="S29" s="166" t="s">
        <v>280</v>
      </c>
      <c r="T29" s="167"/>
      <c r="U29" s="167"/>
      <c r="V29" s="167"/>
      <c r="W29" s="167"/>
      <c r="X29" s="167"/>
      <c r="Y29" s="167"/>
      <c r="Z29" s="348"/>
    </row>
    <row r="30" spans="1:27" s="1" customFormat="1" x14ac:dyDescent="0.25">
      <c r="A30" s="337"/>
      <c r="B30" s="167"/>
      <c r="C30" s="169"/>
      <c r="D30" s="170"/>
      <c r="E30" s="186"/>
      <c r="F30" s="188"/>
      <c r="G30" s="169"/>
      <c r="H30" s="170"/>
      <c r="I30" s="602" t="s">
        <v>1242</v>
      </c>
      <c r="J30" s="603"/>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46020</v>
      </c>
      <c r="B34" s="29"/>
      <c r="C34" s="48">
        <f>A34+1</f>
        <v>46021</v>
      </c>
      <c r="D34" s="49"/>
      <c r="E34" s="48">
        <f>C34+1</f>
        <v>46022</v>
      </c>
      <c r="F34" s="49"/>
      <c r="G34" s="48">
        <f>E34+1</f>
        <v>46023</v>
      </c>
      <c r="H34" s="49"/>
      <c r="I34" s="48">
        <f>G34+1</f>
        <v>46024</v>
      </c>
      <c r="J34" s="49"/>
      <c r="K34" s="172">
        <f>I34+1</f>
        <v>46025</v>
      </c>
      <c r="L34" s="173"/>
      <c r="M34" s="174"/>
      <c r="N34" s="174"/>
      <c r="O34" s="174"/>
      <c r="P34" s="174"/>
      <c r="Q34" s="174"/>
      <c r="R34" s="175"/>
      <c r="S34" s="176">
        <f>K34+1</f>
        <v>46026</v>
      </c>
      <c r="T34" s="177"/>
      <c r="U34" s="178"/>
      <c r="V34" s="178"/>
      <c r="W34" s="178"/>
      <c r="X34" s="178"/>
      <c r="Y34" s="178"/>
      <c r="Z34" s="349"/>
    </row>
    <row r="35" spans="1:27" s="1" customFormat="1" x14ac:dyDescent="0.25">
      <c r="A35" s="508"/>
      <c r="B35" s="506"/>
      <c r="C35" s="502"/>
      <c r="D35" s="503"/>
      <c r="E35" s="196" t="s">
        <v>1836</v>
      </c>
      <c r="F35" s="197"/>
      <c r="G35" s="602" t="s">
        <v>1244</v>
      </c>
      <c r="H35" s="603"/>
      <c r="I35" s="169"/>
      <c r="J35" s="170"/>
      <c r="K35" s="572" t="s">
        <v>2028</v>
      </c>
      <c r="L35" s="573"/>
      <c r="M35" s="573"/>
      <c r="N35" s="573"/>
      <c r="O35" s="573"/>
      <c r="P35" s="573"/>
      <c r="Q35" s="573"/>
      <c r="R35" s="577"/>
      <c r="S35" s="193"/>
      <c r="T35" s="194"/>
      <c r="U35" s="194"/>
      <c r="V35" s="194"/>
      <c r="W35" s="194"/>
      <c r="X35" s="194"/>
      <c r="Y35" s="194"/>
      <c r="Z35" s="389"/>
    </row>
    <row r="36" spans="1:27" s="1" customFormat="1" x14ac:dyDescent="0.25">
      <c r="A36" s="337"/>
      <c r="B36" s="167"/>
      <c r="C36" s="169"/>
      <c r="D36" s="170"/>
      <c r="E36" s="602" t="s">
        <v>1243</v>
      </c>
      <c r="F36" s="603"/>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46027</v>
      </c>
      <c r="B40" s="29"/>
      <c r="C40" s="48">
        <f>A40+1</f>
        <v>46028</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51" priority="3">
      <formula>MONTH(A10)&lt;&gt;MONTH($A$1)</formula>
    </cfRule>
    <cfRule type="expression" dxfId="50" priority="4">
      <formula>OR(WEEKDAY(A10,1)=1,WEEKDAY(A10,1)=7)</formula>
    </cfRule>
  </conditionalFormatting>
  <conditionalFormatting sqref="I10 I16 I22 I28 I34">
    <cfRule type="expression" dxfId="49" priority="1">
      <formula>MONTH(I10)&lt;&gt;MONTH($A$1)</formula>
    </cfRule>
    <cfRule type="expression" dxfId="48" priority="2">
      <formula>OR(WEEKDAY(I10,1)=1,WEEKDAY(I10,1)=7)</formula>
    </cfRule>
  </conditionalFormatting>
  <hyperlinks>
    <hyperlink ref="K45" r:id="rId1" xr:uid="{909CECC5-CBC2-4383-9402-D7BD06468E85}"/>
    <hyperlink ref="K44:Z44" r:id="rId2" display="Calendar Templates by Vertex42" xr:uid="{882D0F11-A733-4E3A-BCAE-9BC1E3EA7C6F}"/>
    <hyperlink ref="K45:Z45" r:id="rId3" display="https://www.vertex42.com/calendars/" xr:uid="{5DE2EFAD-4A60-4423-BB06-2CE157976651}"/>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2AAA5-0226-42C7-B66F-07A554482611}">
  <sheetPr>
    <pageSetUpPr fitToPage="1"/>
  </sheetPr>
  <dimension ref="A1:AA45"/>
  <sheetViews>
    <sheetView workbookViewId="0">
      <selection activeCell="G23" sqref="G23:H23"/>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46023</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46020</v>
      </c>
      <c r="B9" s="164"/>
      <c r="C9" s="164">
        <f>C10</f>
        <v>46021</v>
      </c>
      <c r="D9" s="164"/>
      <c r="E9" s="164">
        <f>E10</f>
        <v>46022</v>
      </c>
      <c r="F9" s="164"/>
      <c r="G9" s="164">
        <f>G10</f>
        <v>46023</v>
      </c>
      <c r="H9" s="164"/>
      <c r="I9" s="164">
        <f>I10</f>
        <v>46024</v>
      </c>
      <c r="J9" s="164"/>
      <c r="K9" s="164">
        <f>K10</f>
        <v>46025</v>
      </c>
      <c r="L9" s="164"/>
      <c r="M9" s="164"/>
      <c r="N9" s="164"/>
      <c r="O9" s="164"/>
      <c r="P9" s="164"/>
      <c r="Q9" s="164"/>
      <c r="R9" s="164"/>
      <c r="S9" s="164">
        <f>S10</f>
        <v>46026</v>
      </c>
      <c r="T9" s="164"/>
      <c r="U9" s="164"/>
      <c r="V9" s="164"/>
      <c r="W9" s="164"/>
      <c r="X9" s="164"/>
      <c r="Y9" s="164"/>
      <c r="Z9" s="165"/>
    </row>
    <row r="10" spans="1:27" s="1" customFormat="1" ht="18.5" x14ac:dyDescent="0.25">
      <c r="A10" s="95">
        <f>$A$1-(WEEKDAY($A$1,1)-(start_day-1))-IF((WEEKDAY($A$1,1)-(start_day-1))&lt;=0,7,0)+1</f>
        <v>46020</v>
      </c>
      <c r="B10" s="29"/>
      <c r="C10" s="48">
        <f>A10+1</f>
        <v>46021</v>
      </c>
      <c r="D10" s="49"/>
      <c r="E10" s="48">
        <f>C10+1</f>
        <v>46022</v>
      </c>
      <c r="F10" s="49"/>
      <c r="G10" s="48">
        <f>E10+1</f>
        <v>46023</v>
      </c>
      <c r="H10" s="49"/>
      <c r="I10" s="48">
        <f>G10+1</f>
        <v>46024</v>
      </c>
      <c r="J10" s="49"/>
      <c r="K10" s="172">
        <f>I10+1</f>
        <v>46025</v>
      </c>
      <c r="L10" s="173"/>
      <c r="M10" s="174"/>
      <c r="N10" s="174"/>
      <c r="O10" s="174"/>
      <c r="P10" s="174"/>
      <c r="Q10" s="174"/>
      <c r="R10" s="175"/>
      <c r="S10" s="176">
        <f>K10+1</f>
        <v>46026</v>
      </c>
      <c r="T10" s="177"/>
      <c r="U10" s="178"/>
      <c r="V10" s="178"/>
      <c r="W10" s="178"/>
      <c r="X10" s="178"/>
      <c r="Y10" s="178"/>
      <c r="Z10" s="349"/>
    </row>
    <row r="11" spans="1:27" s="1" customFormat="1" x14ac:dyDescent="0.25">
      <c r="A11" s="337"/>
      <c r="B11" s="167"/>
      <c r="C11" s="169"/>
      <c r="D11" s="170"/>
      <c r="E11" s="196" t="s">
        <v>1836</v>
      </c>
      <c r="F11" s="197"/>
      <c r="G11" s="602" t="s">
        <v>1244</v>
      </c>
      <c r="H11" s="603"/>
      <c r="I11" s="204"/>
      <c r="J11" s="205"/>
      <c r="K11" s="572" t="s">
        <v>2028</v>
      </c>
      <c r="L11" s="573"/>
      <c r="M11" s="573"/>
      <c r="N11" s="573"/>
      <c r="O11" s="573"/>
      <c r="P11" s="573"/>
      <c r="Q11" s="573"/>
      <c r="R11" s="577"/>
      <c r="S11" s="248"/>
      <c r="T11" s="249"/>
      <c r="U11" s="249"/>
      <c r="V11" s="249"/>
      <c r="W11" s="249"/>
      <c r="X11" s="249"/>
      <c r="Y11" s="249"/>
      <c r="Z11" s="378"/>
    </row>
    <row r="12" spans="1:27" s="1" customFormat="1" x14ac:dyDescent="0.25">
      <c r="A12" s="337"/>
      <c r="B12" s="167"/>
      <c r="C12" s="169"/>
      <c r="D12" s="170"/>
      <c r="E12" s="602" t="s">
        <v>1243</v>
      </c>
      <c r="F12" s="603"/>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46027</v>
      </c>
      <c r="B16" s="29"/>
      <c r="C16" s="48">
        <f>A16+1</f>
        <v>46028</v>
      </c>
      <c r="D16" s="49"/>
      <c r="E16" s="48">
        <f>C16+1</f>
        <v>46029</v>
      </c>
      <c r="F16" s="49"/>
      <c r="G16" s="48">
        <f>E16+1</f>
        <v>46030</v>
      </c>
      <c r="H16" s="49"/>
      <c r="I16" s="48">
        <f>G16+1</f>
        <v>46031</v>
      </c>
      <c r="J16" s="49"/>
      <c r="K16" s="172">
        <f>I16+1</f>
        <v>46032</v>
      </c>
      <c r="L16" s="173"/>
      <c r="M16" s="174"/>
      <c r="N16" s="174"/>
      <c r="O16" s="174"/>
      <c r="P16" s="174"/>
      <c r="Q16" s="174"/>
      <c r="R16" s="175"/>
      <c r="S16" s="176">
        <f>K16+1</f>
        <v>46033</v>
      </c>
      <c r="T16" s="177"/>
      <c r="U16" s="178"/>
      <c r="V16" s="178"/>
      <c r="W16" s="178"/>
      <c r="X16" s="178"/>
      <c r="Y16" s="178"/>
      <c r="Z16" s="349"/>
    </row>
    <row r="17" spans="1:27" s="1" customFormat="1" x14ac:dyDescent="0.25">
      <c r="A17" s="450"/>
      <c r="B17" s="451"/>
      <c r="C17" s="169"/>
      <c r="D17" s="170"/>
      <c r="E17" s="169"/>
      <c r="F17" s="170"/>
      <c r="G17" s="169" t="s">
        <v>1466</v>
      </c>
      <c r="H17" s="170"/>
      <c r="I17" s="452"/>
      <c r="J17" s="453"/>
      <c r="K17" s="196" t="s">
        <v>2064</v>
      </c>
      <c r="L17" s="200"/>
      <c r="M17" s="200"/>
      <c r="N17" s="200"/>
      <c r="O17" s="200"/>
      <c r="P17" s="200"/>
      <c r="Q17" s="200"/>
      <c r="R17" s="197"/>
      <c r="S17" s="166"/>
      <c r="T17" s="167"/>
      <c r="U17" s="167"/>
      <c r="V17" s="167"/>
      <c r="W17" s="167"/>
      <c r="X17" s="167"/>
      <c r="Y17" s="167"/>
      <c r="Z17" s="348"/>
    </row>
    <row r="18" spans="1:27" s="1" customFormat="1" x14ac:dyDescent="0.25">
      <c r="A18" s="337"/>
      <c r="B18" s="167"/>
      <c r="C18" s="169"/>
      <c r="D18" s="170"/>
      <c r="E18" s="169"/>
      <c r="F18" s="170"/>
      <c r="G18" s="169"/>
      <c r="H18" s="170"/>
      <c r="I18" s="169"/>
      <c r="J18" s="170"/>
      <c r="K18" s="572" t="s">
        <v>2108</v>
      </c>
      <c r="L18" s="573"/>
      <c r="M18" s="573"/>
      <c r="N18" s="573"/>
      <c r="O18" s="573"/>
      <c r="P18" s="573"/>
      <c r="Q18" s="573"/>
      <c r="R18" s="577"/>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46034</v>
      </c>
      <c r="B22" s="29"/>
      <c r="C22" s="48">
        <f>A22+1</f>
        <v>46035</v>
      </c>
      <c r="D22" s="49"/>
      <c r="E22" s="48">
        <f>C22+1</f>
        <v>46036</v>
      </c>
      <c r="F22" s="49"/>
      <c r="G22" s="48">
        <f>E22+1</f>
        <v>46037</v>
      </c>
      <c r="H22" s="49"/>
      <c r="I22" s="48">
        <f>G22+1</f>
        <v>46038</v>
      </c>
      <c r="J22" s="49"/>
      <c r="K22" s="172">
        <f>I22+1</f>
        <v>46039</v>
      </c>
      <c r="L22" s="173"/>
      <c r="M22" s="174"/>
      <c r="N22" s="174"/>
      <c r="O22" s="174"/>
      <c r="P22" s="174"/>
      <c r="Q22" s="174"/>
      <c r="R22" s="175"/>
      <c r="S22" s="176">
        <f>K22+1</f>
        <v>46040</v>
      </c>
      <c r="T22" s="177"/>
      <c r="U22" s="178"/>
      <c r="V22" s="178"/>
      <c r="W22" s="178"/>
      <c r="X22" s="178"/>
      <c r="Y22" s="178"/>
      <c r="Z22" s="349"/>
    </row>
    <row r="23" spans="1:27" s="1" customFormat="1" x14ac:dyDescent="0.25">
      <c r="A23" s="337" t="s">
        <v>1877</v>
      </c>
      <c r="B23" s="167"/>
      <c r="C23" s="169"/>
      <c r="D23" s="170"/>
      <c r="E23" s="169"/>
      <c r="F23" s="170"/>
      <c r="G23" s="196" t="s">
        <v>2219</v>
      </c>
      <c r="H23" s="197"/>
      <c r="I23" s="169"/>
      <c r="J23" s="170"/>
      <c r="K23" s="169" t="s">
        <v>2193</v>
      </c>
      <c r="L23" s="171"/>
      <c r="M23" s="171"/>
      <c r="N23" s="171"/>
      <c r="O23" s="171"/>
      <c r="P23" s="171"/>
      <c r="Q23" s="171"/>
      <c r="R23" s="170"/>
      <c r="S23" s="334" t="s">
        <v>2183</v>
      </c>
      <c r="T23" s="336"/>
      <c r="U23" s="336"/>
      <c r="V23" s="336"/>
      <c r="W23" s="336"/>
      <c r="X23" s="336"/>
      <c r="Y23" s="336"/>
      <c r="Z23" s="416"/>
    </row>
    <row r="24" spans="1:27" s="1" customFormat="1" x14ac:dyDescent="0.25">
      <c r="A24" s="337" t="s">
        <v>2196</v>
      </c>
      <c r="B24" s="167"/>
      <c r="C24" s="169"/>
      <c r="D24" s="170"/>
      <c r="E24" s="169"/>
      <c r="F24" s="170"/>
      <c r="G24" s="169" t="s">
        <v>2198</v>
      </c>
      <c r="H24" s="170"/>
      <c r="I24" s="169"/>
      <c r="J24" s="170"/>
      <c r="K24" s="196" t="s">
        <v>2193</v>
      </c>
      <c r="L24" s="200"/>
      <c r="M24" s="200"/>
      <c r="N24" s="200"/>
      <c r="O24" s="200"/>
      <c r="P24" s="200"/>
      <c r="Q24" s="200"/>
      <c r="R24" s="197"/>
      <c r="S24" s="479" t="s">
        <v>2200</v>
      </c>
      <c r="T24" s="513"/>
      <c r="U24" s="513"/>
      <c r="V24" s="513"/>
      <c r="W24" s="513"/>
      <c r="X24" s="513"/>
      <c r="Y24" s="513"/>
      <c r="Z24" s="557"/>
    </row>
    <row r="25" spans="1:27" s="1" customFormat="1" x14ac:dyDescent="0.25">
      <c r="A25" s="337"/>
      <c r="B25" s="167"/>
      <c r="C25" s="169"/>
      <c r="D25" s="170"/>
      <c r="E25" s="169"/>
      <c r="F25" s="170"/>
      <c r="G25" s="169"/>
      <c r="H25" s="170"/>
      <c r="I25" s="169"/>
      <c r="J25" s="170"/>
      <c r="K25" s="334" t="s">
        <v>2183</v>
      </c>
      <c r="L25" s="336"/>
      <c r="M25" s="336"/>
      <c r="N25" s="336"/>
      <c r="O25" s="336"/>
      <c r="P25" s="336"/>
      <c r="Q25" s="336"/>
      <c r="R25" s="335"/>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46041</v>
      </c>
      <c r="B28" s="29"/>
      <c r="C28" s="48">
        <f>A28+1</f>
        <v>46042</v>
      </c>
      <c r="D28" s="49"/>
      <c r="E28" s="48">
        <f>C28+1</f>
        <v>46043</v>
      </c>
      <c r="F28" s="49"/>
      <c r="G28" s="48">
        <f>E28+1</f>
        <v>46044</v>
      </c>
      <c r="H28" s="49"/>
      <c r="I28" s="48">
        <f>G28+1</f>
        <v>46045</v>
      </c>
      <c r="J28" s="49"/>
      <c r="K28" s="172">
        <f>I28+1</f>
        <v>46046</v>
      </c>
      <c r="L28" s="173"/>
      <c r="M28" s="174"/>
      <c r="N28" s="174"/>
      <c r="O28" s="174"/>
      <c r="P28" s="174"/>
      <c r="Q28" s="174"/>
      <c r="R28" s="175"/>
      <c r="S28" s="176">
        <f>K28+1</f>
        <v>46047</v>
      </c>
      <c r="T28" s="177"/>
      <c r="U28" s="178"/>
      <c r="V28" s="178"/>
      <c r="W28" s="178"/>
      <c r="X28" s="178"/>
      <c r="Y28" s="178"/>
      <c r="Z28" s="349"/>
    </row>
    <row r="29" spans="1:27" s="1" customFormat="1" x14ac:dyDescent="0.25">
      <c r="A29" s="350" t="s">
        <v>2065</v>
      </c>
      <c r="B29" s="199"/>
      <c r="C29" s="169"/>
      <c r="D29" s="170"/>
      <c r="E29" s="196"/>
      <c r="F29" s="197"/>
      <c r="G29" s="169" t="s">
        <v>2158</v>
      </c>
      <c r="H29" s="170"/>
      <c r="I29" s="196"/>
      <c r="J29" s="197"/>
      <c r="K29" s="204" t="s">
        <v>2029</v>
      </c>
      <c r="L29" s="325"/>
      <c r="M29" s="325"/>
      <c r="N29" s="325"/>
      <c r="O29" s="325"/>
      <c r="P29" s="325"/>
      <c r="Q29" s="325"/>
      <c r="R29" s="205"/>
      <c r="S29" s="248" t="s">
        <v>2029</v>
      </c>
      <c r="T29" s="249"/>
      <c r="U29" s="249"/>
      <c r="V29" s="249"/>
      <c r="W29" s="249"/>
      <c r="X29" s="249"/>
      <c r="Y29" s="249"/>
      <c r="Z29" s="378"/>
    </row>
    <row r="30" spans="1:27" s="1" customFormat="1" x14ac:dyDescent="0.25">
      <c r="A30" s="337"/>
      <c r="B30" s="167"/>
      <c r="C30" s="169"/>
      <c r="D30" s="170"/>
      <c r="E30" s="186"/>
      <c r="F30" s="188"/>
      <c r="G30" s="196" t="s">
        <v>2205</v>
      </c>
      <c r="H30" s="197"/>
      <c r="I30" s="169"/>
      <c r="J30" s="170"/>
      <c r="K30" s="196" t="s">
        <v>2007</v>
      </c>
      <c r="L30" s="200"/>
      <c r="M30" s="200"/>
      <c r="N30" s="200"/>
      <c r="O30" s="200"/>
      <c r="P30" s="200"/>
      <c r="Q30" s="200"/>
      <c r="R30" s="197"/>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46048</v>
      </c>
      <c r="B34" s="29"/>
      <c r="C34" s="48">
        <f>A34+1</f>
        <v>46049</v>
      </c>
      <c r="D34" s="49"/>
      <c r="E34" s="48">
        <f>C34+1</f>
        <v>46050</v>
      </c>
      <c r="F34" s="49"/>
      <c r="G34" s="48">
        <f>E34+1</f>
        <v>46051</v>
      </c>
      <c r="H34" s="49"/>
      <c r="I34" s="48">
        <f>G34+1</f>
        <v>46052</v>
      </c>
      <c r="J34" s="49"/>
      <c r="K34" s="172">
        <f>I34+1</f>
        <v>46053</v>
      </c>
      <c r="L34" s="173"/>
      <c r="M34" s="174"/>
      <c r="N34" s="174"/>
      <c r="O34" s="174"/>
      <c r="P34" s="174"/>
      <c r="Q34" s="174"/>
      <c r="R34" s="175"/>
      <c r="S34" s="176">
        <f>K34+1</f>
        <v>46054</v>
      </c>
      <c r="T34" s="177"/>
      <c r="U34" s="178"/>
      <c r="V34" s="178"/>
      <c r="W34" s="178"/>
      <c r="X34" s="178"/>
      <c r="Y34" s="178"/>
      <c r="Z34" s="349"/>
    </row>
    <row r="35" spans="1:27" s="1" customFormat="1" x14ac:dyDescent="0.25">
      <c r="A35" s="337" t="s">
        <v>2030</v>
      </c>
      <c r="B35" s="167"/>
      <c r="C35" s="502"/>
      <c r="D35" s="503"/>
      <c r="E35" s="196" t="s">
        <v>1415</v>
      </c>
      <c r="F35" s="197"/>
      <c r="G35" s="169"/>
      <c r="H35" s="170"/>
      <c r="I35" s="169"/>
      <c r="J35" s="170"/>
      <c r="K35" s="169" t="s">
        <v>280</v>
      </c>
      <c r="L35" s="171"/>
      <c r="M35" s="171"/>
      <c r="N35" s="171"/>
      <c r="O35" s="171"/>
      <c r="P35" s="171"/>
      <c r="Q35" s="171"/>
      <c r="R35" s="170"/>
      <c r="S35" s="572" t="s">
        <v>2109</v>
      </c>
      <c r="T35" s="573"/>
      <c r="U35" s="573"/>
      <c r="V35" s="573"/>
      <c r="W35" s="573"/>
      <c r="X35" s="573"/>
      <c r="Y35" s="573"/>
      <c r="Z35" s="574"/>
    </row>
    <row r="36" spans="1:27" s="1" customFormat="1" x14ac:dyDescent="0.25">
      <c r="A36" s="337" t="s">
        <v>1900</v>
      </c>
      <c r="B36" s="167"/>
      <c r="C36" s="169"/>
      <c r="D36" s="170"/>
      <c r="E36" s="169"/>
      <c r="F36" s="170"/>
      <c r="G36" s="169"/>
      <c r="H36" s="170"/>
      <c r="I36" s="169"/>
      <c r="J36" s="170"/>
      <c r="K36" s="572" t="s">
        <v>2109</v>
      </c>
      <c r="L36" s="573"/>
      <c r="M36" s="573"/>
      <c r="N36" s="573"/>
      <c r="O36" s="573"/>
      <c r="P36" s="573"/>
      <c r="Q36" s="573"/>
      <c r="R36" s="577"/>
      <c r="S36" s="572" t="s">
        <v>2110</v>
      </c>
      <c r="T36" s="573"/>
      <c r="U36" s="573"/>
      <c r="V36" s="573"/>
      <c r="W36" s="573"/>
      <c r="X36" s="573"/>
      <c r="Y36" s="573"/>
      <c r="Z36" s="574"/>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46055</v>
      </c>
      <c r="B40" s="29"/>
      <c r="C40" s="48">
        <f>A40+1</f>
        <v>46056</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37" t="s">
        <v>2159</v>
      </c>
      <c r="B41" s="167"/>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3:J23"/>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I24:J24"/>
    <mergeCell ref="S21:Z21"/>
    <mergeCell ref="K22:L22"/>
    <mergeCell ref="M22:R22"/>
    <mergeCell ref="S22:T22"/>
    <mergeCell ref="U22:Z22"/>
    <mergeCell ref="A23:B23"/>
    <mergeCell ref="C23:D23"/>
    <mergeCell ref="E23:F23"/>
    <mergeCell ref="G23:H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47" priority="3">
      <formula>MONTH(A10)&lt;&gt;MONTH($A$1)</formula>
    </cfRule>
    <cfRule type="expression" dxfId="46" priority="4">
      <formula>OR(WEEKDAY(A10,1)=1,WEEKDAY(A10,1)=7)</formula>
    </cfRule>
  </conditionalFormatting>
  <conditionalFormatting sqref="I10 I16 I22 I28 I34">
    <cfRule type="expression" dxfId="45" priority="1">
      <formula>MONTH(I10)&lt;&gt;MONTH($A$1)</formula>
    </cfRule>
    <cfRule type="expression" dxfId="44" priority="2">
      <formula>OR(WEEKDAY(I10,1)=1,WEEKDAY(I10,1)=7)</formula>
    </cfRule>
  </conditionalFormatting>
  <hyperlinks>
    <hyperlink ref="K45" r:id="rId1" xr:uid="{16A76CDB-78E1-46BD-B698-F2E96E6106AB}"/>
    <hyperlink ref="K44:Z44" r:id="rId2" display="Calendar Templates by Vertex42" xr:uid="{DCC5A2F7-039D-49D2-87C9-54F04DF3A1DA}"/>
    <hyperlink ref="K45:Z45" r:id="rId3" display="https://www.vertex42.com/calendars/" xr:uid="{E8FC7D26-C571-49FF-903B-89CC30FF0535}"/>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916E-4C99-4C97-8F6F-9723B4EC31DD}">
  <sheetPr>
    <pageSetUpPr fitToPage="1"/>
  </sheetPr>
  <dimension ref="A1:AA45"/>
  <sheetViews>
    <sheetView topLeftCell="A8" workbookViewId="0">
      <selection activeCell="G29" sqref="G29:H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46054</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46048</v>
      </c>
      <c r="B9" s="164"/>
      <c r="C9" s="164">
        <f>C10</f>
        <v>46049</v>
      </c>
      <c r="D9" s="164"/>
      <c r="E9" s="164">
        <f>E10</f>
        <v>46050</v>
      </c>
      <c r="F9" s="164"/>
      <c r="G9" s="164">
        <f>G10</f>
        <v>46051</v>
      </c>
      <c r="H9" s="164"/>
      <c r="I9" s="164">
        <f>I10</f>
        <v>46052</v>
      </c>
      <c r="J9" s="164"/>
      <c r="K9" s="164">
        <f>K10</f>
        <v>46053</v>
      </c>
      <c r="L9" s="164"/>
      <c r="M9" s="164"/>
      <c r="N9" s="164"/>
      <c r="O9" s="164"/>
      <c r="P9" s="164"/>
      <c r="Q9" s="164"/>
      <c r="R9" s="164"/>
      <c r="S9" s="164">
        <f>S10</f>
        <v>46054</v>
      </c>
      <c r="T9" s="164"/>
      <c r="U9" s="164"/>
      <c r="V9" s="164"/>
      <c r="W9" s="164"/>
      <c r="X9" s="164"/>
      <c r="Y9" s="164"/>
      <c r="Z9" s="165"/>
    </row>
    <row r="10" spans="1:27" s="1" customFormat="1" ht="18.5" x14ac:dyDescent="0.25">
      <c r="A10" s="95">
        <f>$A$1-(WEEKDAY($A$1,1)-(start_day-1))-IF((WEEKDAY($A$1,1)-(start_day-1))&lt;=0,7,0)+1</f>
        <v>46048</v>
      </c>
      <c r="B10" s="29"/>
      <c r="C10" s="48">
        <f>A10+1</f>
        <v>46049</v>
      </c>
      <c r="D10" s="49"/>
      <c r="E10" s="48">
        <f>C10+1</f>
        <v>46050</v>
      </c>
      <c r="F10" s="49"/>
      <c r="G10" s="48">
        <f>E10+1</f>
        <v>46051</v>
      </c>
      <c r="H10" s="49"/>
      <c r="I10" s="48">
        <f>G10+1</f>
        <v>46052</v>
      </c>
      <c r="J10" s="49"/>
      <c r="K10" s="172">
        <f>I10+1</f>
        <v>46053</v>
      </c>
      <c r="L10" s="173"/>
      <c r="M10" s="174"/>
      <c r="N10" s="174"/>
      <c r="O10" s="174"/>
      <c r="P10" s="174"/>
      <c r="Q10" s="174"/>
      <c r="R10" s="175"/>
      <c r="S10" s="176">
        <f>K10+1</f>
        <v>46054</v>
      </c>
      <c r="T10" s="177"/>
      <c r="U10" s="178"/>
      <c r="V10" s="178"/>
      <c r="W10" s="178"/>
      <c r="X10" s="178"/>
      <c r="Y10" s="178"/>
      <c r="Z10" s="349"/>
    </row>
    <row r="11" spans="1:27" s="1" customFormat="1" x14ac:dyDescent="0.25">
      <c r="A11" s="337" t="s">
        <v>2030</v>
      </c>
      <c r="B11" s="167"/>
      <c r="C11" s="502"/>
      <c r="D11" s="503"/>
      <c r="E11" s="196" t="s">
        <v>1415</v>
      </c>
      <c r="F11" s="197"/>
      <c r="G11" s="169"/>
      <c r="H11" s="170"/>
      <c r="I11" s="572" t="s">
        <v>2109</v>
      </c>
      <c r="J11" s="577"/>
      <c r="K11" s="452" t="s">
        <v>280</v>
      </c>
      <c r="L11" s="457"/>
      <c r="M11" s="457"/>
      <c r="N11" s="457"/>
      <c r="O11" s="457"/>
      <c r="P11" s="457"/>
      <c r="Q11" s="457"/>
      <c r="R11" s="453"/>
      <c r="S11" s="572" t="s">
        <v>2109</v>
      </c>
      <c r="T11" s="573"/>
      <c r="U11" s="573"/>
      <c r="V11" s="573"/>
      <c r="W11" s="573"/>
      <c r="X11" s="573"/>
      <c r="Y11" s="573"/>
      <c r="Z11" s="574"/>
    </row>
    <row r="12" spans="1:27" s="1" customFormat="1" x14ac:dyDescent="0.25">
      <c r="A12" s="337" t="s">
        <v>1900</v>
      </c>
      <c r="B12" s="167"/>
      <c r="C12" s="169"/>
      <c r="D12" s="170"/>
      <c r="E12" s="169"/>
      <c r="F12" s="170"/>
      <c r="G12" s="169"/>
      <c r="H12" s="170"/>
      <c r="I12" s="169"/>
      <c r="J12" s="170"/>
      <c r="K12" s="572" t="s">
        <v>2109</v>
      </c>
      <c r="L12" s="573"/>
      <c r="M12" s="573"/>
      <c r="N12" s="573"/>
      <c r="O12" s="573"/>
      <c r="P12" s="573"/>
      <c r="Q12" s="573"/>
      <c r="R12" s="577"/>
      <c r="S12" s="572" t="s">
        <v>2110</v>
      </c>
      <c r="T12" s="573"/>
      <c r="U12" s="573"/>
      <c r="V12" s="573"/>
      <c r="W12" s="573"/>
      <c r="X12" s="573"/>
      <c r="Y12" s="573"/>
      <c r="Z12" s="574"/>
    </row>
    <row r="13" spans="1:27" s="1" customFormat="1" x14ac:dyDescent="0.25">
      <c r="A13" s="337"/>
      <c r="B13" s="167"/>
      <c r="C13" s="169"/>
      <c r="D13" s="170"/>
      <c r="E13" s="169"/>
      <c r="F13" s="170"/>
      <c r="G13" s="169"/>
      <c r="H13" s="170"/>
      <c r="I13" s="169"/>
      <c r="J13" s="170"/>
      <c r="K13" s="186"/>
      <c r="L13" s="187"/>
      <c r="M13" s="187"/>
      <c r="N13" s="187"/>
      <c r="O13" s="187"/>
      <c r="P13" s="187"/>
      <c r="Q13" s="187"/>
      <c r="R13" s="188"/>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46055</v>
      </c>
      <c r="B16" s="29"/>
      <c r="C16" s="48">
        <f>A16+1</f>
        <v>46056</v>
      </c>
      <c r="D16" s="49"/>
      <c r="E16" s="48">
        <f>C16+1</f>
        <v>46057</v>
      </c>
      <c r="F16" s="49"/>
      <c r="G16" s="48">
        <f>E16+1</f>
        <v>46058</v>
      </c>
      <c r="H16" s="49"/>
      <c r="I16" s="48">
        <f>G16+1</f>
        <v>46059</v>
      </c>
      <c r="J16" s="49"/>
      <c r="K16" s="172">
        <f>I16+1</f>
        <v>46060</v>
      </c>
      <c r="L16" s="173"/>
      <c r="M16" s="174"/>
      <c r="N16" s="174"/>
      <c r="O16" s="174"/>
      <c r="P16" s="174"/>
      <c r="Q16" s="174"/>
      <c r="R16" s="175"/>
      <c r="S16" s="176">
        <f>K16+1</f>
        <v>46061</v>
      </c>
      <c r="T16" s="177"/>
      <c r="U16" s="178"/>
      <c r="V16" s="178"/>
      <c r="W16" s="178"/>
      <c r="X16" s="178"/>
      <c r="Y16" s="178"/>
      <c r="Z16" s="349"/>
    </row>
    <row r="17" spans="1:27" s="1" customFormat="1" x14ac:dyDescent="0.25">
      <c r="A17" s="337" t="s">
        <v>2160</v>
      </c>
      <c r="B17" s="167"/>
      <c r="C17" s="169"/>
      <c r="D17" s="170"/>
      <c r="E17" s="169"/>
      <c r="F17" s="170"/>
      <c r="G17" s="196" t="s">
        <v>2066</v>
      </c>
      <c r="H17" s="197"/>
      <c r="I17" s="496" t="s">
        <v>1766</v>
      </c>
      <c r="J17" s="497"/>
      <c r="K17" s="496" t="s">
        <v>1766</v>
      </c>
      <c r="L17" s="498"/>
      <c r="M17" s="498"/>
      <c r="N17" s="498"/>
      <c r="O17" s="498"/>
      <c r="P17" s="498"/>
      <c r="Q17" s="498"/>
      <c r="R17" s="497"/>
      <c r="S17" s="483" t="s">
        <v>1766</v>
      </c>
      <c r="T17" s="484"/>
      <c r="U17" s="484"/>
      <c r="V17" s="484"/>
      <c r="W17" s="484"/>
      <c r="X17" s="484"/>
      <c r="Y17" s="484"/>
      <c r="Z17" s="485"/>
    </row>
    <row r="18" spans="1:27" s="1" customFormat="1" x14ac:dyDescent="0.25">
      <c r="A18" s="337"/>
      <c r="B18" s="167"/>
      <c r="C18" s="169"/>
      <c r="D18" s="170"/>
      <c r="E18" s="169"/>
      <c r="F18" s="170"/>
      <c r="G18" s="169" t="s">
        <v>2161</v>
      </c>
      <c r="H18" s="170"/>
      <c r="I18" s="169"/>
      <c r="J18" s="170"/>
      <c r="K18" s="390"/>
      <c r="L18" s="396"/>
      <c r="M18" s="396"/>
      <c r="N18" s="396"/>
      <c r="O18" s="396"/>
      <c r="P18" s="396"/>
      <c r="Q18" s="396"/>
      <c r="R18" s="391"/>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46062</v>
      </c>
      <c r="B22" s="29"/>
      <c r="C22" s="48">
        <f>A22+1</f>
        <v>46063</v>
      </c>
      <c r="D22" s="49"/>
      <c r="E22" s="48">
        <f>C22+1</f>
        <v>46064</v>
      </c>
      <c r="F22" s="49"/>
      <c r="G22" s="48">
        <f>E22+1</f>
        <v>46065</v>
      </c>
      <c r="H22" s="49"/>
      <c r="I22" s="48">
        <f>G22+1</f>
        <v>46066</v>
      </c>
      <c r="J22" s="49"/>
      <c r="K22" s="172">
        <f>I22+1</f>
        <v>46067</v>
      </c>
      <c r="L22" s="173"/>
      <c r="M22" s="174"/>
      <c r="N22" s="174"/>
      <c r="O22" s="174"/>
      <c r="P22" s="174"/>
      <c r="Q22" s="174"/>
      <c r="R22" s="175"/>
      <c r="S22" s="176">
        <f>K22+1</f>
        <v>46068</v>
      </c>
      <c r="T22" s="177"/>
      <c r="U22" s="178"/>
      <c r="V22" s="178"/>
      <c r="W22" s="178"/>
      <c r="X22" s="178"/>
      <c r="Y22" s="178"/>
      <c r="Z22" s="349"/>
    </row>
    <row r="23" spans="1:27" s="1" customFormat="1" x14ac:dyDescent="0.25">
      <c r="A23" s="350" t="s">
        <v>2067</v>
      </c>
      <c r="B23" s="199"/>
      <c r="C23" s="169"/>
      <c r="D23" s="170"/>
      <c r="E23" s="169"/>
      <c r="F23" s="170"/>
      <c r="G23" s="169" t="s">
        <v>2031</v>
      </c>
      <c r="H23" s="170"/>
      <c r="I23" s="169"/>
      <c r="J23" s="170"/>
      <c r="K23" s="196" t="s">
        <v>1420</v>
      </c>
      <c r="L23" s="200"/>
      <c r="M23" s="200"/>
      <c r="N23" s="200"/>
      <c r="O23" s="200"/>
      <c r="P23" s="200"/>
      <c r="Q23" s="200"/>
      <c r="R23" s="197"/>
      <c r="S23" s="166" t="s">
        <v>2181</v>
      </c>
      <c r="T23" s="167"/>
      <c r="U23" s="167"/>
      <c r="V23" s="167"/>
      <c r="W23" s="167"/>
      <c r="X23" s="167"/>
      <c r="Y23" s="167"/>
      <c r="Z23" s="348"/>
    </row>
    <row r="24" spans="1:27" s="1" customFormat="1" x14ac:dyDescent="0.25">
      <c r="A24" s="337"/>
      <c r="B24" s="167"/>
      <c r="C24" s="169"/>
      <c r="D24" s="170"/>
      <c r="E24" s="169"/>
      <c r="F24" s="170"/>
      <c r="G24" s="196" t="s">
        <v>2206</v>
      </c>
      <c r="H24" s="197"/>
      <c r="I24" s="169"/>
      <c r="J24" s="170"/>
      <c r="K24" s="479" t="s">
        <v>1375</v>
      </c>
      <c r="L24" s="513"/>
      <c r="M24" s="513"/>
      <c r="N24" s="513"/>
      <c r="O24" s="513"/>
      <c r="P24" s="513"/>
      <c r="Q24" s="513"/>
      <c r="R24" s="480"/>
      <c r="S24" s="166" t="s">
        <v>2026</v>
      </c>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46069</v>
      </c>
      <c r="B28" s="29"/>
      <c r="C28" s="48">
        <f>A28+1</f>
        <v>46070</v>
      </c>
      <c r="D28" s="49"/>
      <c r="E28" s="48">
        <f>C28+1</f>
        <v>46071</v>
      </c>
      <c r="F28" s="49"/>
      <c r="G28" s="48">
        <f>E28+1</f>
        <v>46072</v>
      </c>
      <c r="H28" s="49"/>
      <c r="I28" s="48">
        <f>G28+1</f>
        <v>46073</v>
      </c>
      <c r="J28" s="49"/>
      <c r="K28" s="172">
        <f>I28+1</f>
        <v>46074</v>
      </c>
      <c r="L28" s="173"/>
      <c r="M28" s="174"/>
      <c r="N28" s="174"/>
      <c r="O28" s="174"/>
      <c r="P28" s="174"/>
      <c r="Q28" s="174"/>
      <c r="R28" s="175"/>
      <c r="S28" s="176">
        <f>K28+1</f>
        <v>46075</v>
      </c>
      <c r="T28" s="177"/>
      <c r="U28" s="178"/>
      <c r="V28" s="178"/>
      <c r="W28" s="178"/>
      <c r="X28" s="178"/>
      <c r="Y28" s="178"/>
      <c r="Z28" s="349"/>
    </row>
    <row r="29" spans="1:27" s="1" customFormat="1" x14ac:dyDescent="0.25">
      <c r="A29" s="337" t="s">
        <v>2032</v>
      </c>
      <c r="B29" s="167"/>
      <c r="C29" s="169"/>
      <c r="D29" s="170"/>
      <c r="E29" s="196" t="s">
        <v>1419</v>
      </c>
      <c r="F29" s="197"/>
      <c r="G29" s="196" t="s">
        <v>2220</v>
      </c>
      <c r="H29" s="197"/>
      <c r="I29" s="196"/>
      <c r="J29" s="197"/>
      <c r="K29" s="169"/>
      <c r="L29" s="171"/>
      <c r="M29" s="171"/>
      <c r="N29" s="171"/>
      <c r="O29" s="171"/>
      <c r="P29" s="171"/>
      <c r="Q29" s="171"/>
      <c r="R29" s="170"/>
      <c r="S29" s="479" t="s">
        <v>2201</v>
      </c>
      <c r="T29" s="513"/>
      <c r="U29" s="513"/>
      <c r="V29" s="513"/>
      <c r="W29" s="513"/>
      <c r="X29" s="513"/>
      <c r="Y29" s="513"/>
      <c r="Z29" s="557"/>
    </row>
    <row r="30" spans="1:27" s="1" customFormat="1" x14ac:dyDescent="0.25">
      <c r="A30" s="337" t="s">
        <v>1900</v>
      </c>
      <c r="B30" s="167"/>
      <c r="C30" s="169"/>
      <c r="D30" s="170"/>
      <c r="E30" s="169" t="s">
        <v>2199</v>
      </c>
      <c r="F30" s="170"/>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450"/>
      <c r="B31" s="451"/>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46076</v>
      </c>
      <c r="B34" s="29"/>
      <c r="C34" s="48">
        <f>A34+1</f>
        <v>46077</v>
      </c>
      <c r="D34" s="49"/>
      <c r="E34" s="48">
        <f>C34+1</f>
        <v>46078</v>
      </c>
      <c r="F34" s="49"/>
      <c r="G34" s="48">
        <f>E34+1</f>
        <v>46079</v>
      </c>
      <c r="H34" s="49"/>
      <c r="I34" s="48">
        <f>G34+1</f>
        <v>46080</v>
      </c>
      <c r="J34" s="49"/>
      <c r="K34" s="172">
        <f>I34+1</f>
        <v>46081</v>
      </c>
      <c r="L34" s="173"/>
      <c r="M34" s="174"/>
      <c r="N34" s="174"/>
      <c r="O34" s="174"/>
      <c r="P34" s="174"/>
      <c r="Q34" s="174"/>
      <c r="R34" s="175"/>
      <c r="S34" s="176">
        <f>K34+1</f>
        <v>46082</v>
      </c>
      <c r="T34" s="177"/>
      <c r="U34" s="178"/>
      <c r="V34" s="178"/>
      <c r="W34" s="178"/>
      <c r="X34" s="178"/>
      <c r="Y34" s="178"/>
      <c r="Z34" s="349"/>
    </row>
    <row r="35" spans="1:27" s="1" customFormat="1" x14ac:dyDescent="0.25">
      <c r="A35" s="600" t="s">
        <v>1227</v>
      </c>
      <c r="B35" s="601"/>
      <c r="C35" s="602" t="s">
        <v>1227</v>
      </c>
      <c r="D35" s="603"/>
      <c r="E35" s="602" t="s">
        <v>1227</v>
      </c>
      <c r="F35" s="603"/>
      <c r="G35" s="602" t="s">
        <v>1227</v>
      </c>
      <c r="H35" s="603"/>
      <c r="I35" s="602" t="s">
        <v>1227</v>
      </c>
      <c r="J35" s="603"/>
      <c r="K35" s="602" t="s">
        <v>1227</v>
      </c>
      <c r="L35" s="606"/>
      <c r="M35" s="606"/>
      <c r="N35" s="606"/>
      <c r="O35" s="606"/>
      <c r="P35" s="606"/>
      <c r="Q35" s="606"/>
      <c r="R35" s="603"/>
      <c r="S35" s="604" t="s">
        <v>1227</v>
      </c>
      <c r="T35" s="601"/>
      <c r="U35" s="601"/>
      <c r="V35" s="601"/>
      <c r="W35" s="601"/>
      <c r="X35" s="601"/>
      <c r="Y35" s="601"/>
      <c r="Z35" s="605"/>
    </row>
    <row r="36" spans="1:27" s="1" customFormat="1" x14ac:dyDescent="0.25">
      <c r="A36" s="337"/>
      <c r="B36" s="167"/>
      <c r="C36" s="169"/>
      <c r="D36" s="170"/>
      <c r="E36" s="169"/>
      <c r="F36" s="170"/>
      <c r="G36" s="169"/>
      <c r="H36" s="170"/>
      <c r="I36" s="572" t="s">
        <v>2184</v>
      </c>
      <c r="J36" s="577"/>
      <c r="K36" s="572" t="s">
        <v>2184</v>
      </c>
      <c r="L36" s="573"/>
      <c r="M36" s="573"/>
      <c r="N36" s="573"/>
      <c r="O36" s="573"/>
      <c r="P36" s="573"/>
      <c r="Q36" s="573"/>
      <c r="R36" s="577"/>
      <c r="S36" s="572" t="s">
        <v>2184</v>
      </c>
      <c r="T36" s="573"/>
      <c r="U36" s="573"/>
      <c r="V36" s="573"/>
      <c r="W36" s="573"/>
      <c r="X36" s="573"/>
      <c r="Y36" s="573"/>
      <c r="Z36" s="574"/>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46083</v>
      </c>
      <c r="B40" s="29"/>
      <c r="C40" s="48">
        <f>A40+1</f>
        <v>46084</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2068</v>
      </c>
      <c r="B41" s="199"/>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43" priority="3">
      <formula>MONTH(A10)&lt;&gt;MONTH($A$1)</formula>
    </cfRule>
    <cfRule type="expression" dxfId="42" priority="4">
      <formula>OR(WEEKDAY(A10,1)=1,WEEKDAY(A10,1)=7)</formula>
    </cfRule>
  </conditionalFormatting>
  <conditionalFormatting sqref="I10 I16 I22 I28 I34">
    <cfRule type="expression" dxfId="41" priority="1">
      <formula>MONTH(I10)&lt;&gt;MONTH($A$1)</formula>
    </cfRule>
    <cfRule type="expression" dxfId="40" priority="2">
      <formula>OR(WEEKDAY(I10,1)=1,WEEKDAY(I10,1)=7)</formula>
    </cfRule>
  </conditionalFormatting>
  <hyperlinks>
    <hyperlink ref="K45" r:id="rId1" xr:uid="{A24FA24F-49B6-49CA-B22C-853F026DA4C8}"/>
    <hyperlink ref="K44:Z44" r:id="rId2" display="Calendar Templates by Vertex42" xr:uid="{5B20A09A-CF49-46B3-A1F2-C5762D2138F4}"/>
    <hyperlink ref="K45:Z45" r:id="rId3" display="https://www.vertex42.com/calendars/" xr:uid="{F7AFA513-CEA1-4243-A18E-B26C24240D01}"/>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4D938-2BA1-4596-8940-A7E76998979D}">
  <sheetPr>
    <pageSetUpPr fitToPage="1"/>
  </sheetPr>
  <dimension ref="A1:AA45"/>
  <sheetViews>
    <sheetView topLeftCell="A15" workbookViewId="0">
      <selection activeCell="G24" sqref="G24:H24"/>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46082</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46076</v>
      </c>
      <c r="B9" s="164"/>
      <c r="C9" s="164">
        <f>C10</f>
        <v>46077</v>
      </c>
      <c r="D9" s="164"/>
      <c r="E9" s="164">
        <f>E10</f>
        <v>46078</v>
      </c>
      <c r="F9" s="164"/>
      <c r="G9" s="164">
        <f>G10</f>
        <v>46079</v>
      </c>
      <c r="H9" s="164"/>
      <c r="I9" s="164">
        <f>I10</f>
        <v>46080</v>
      </c>
      <c r="J9" s="164"/>
      <c r="K9" s="164">
        <f>K10</f>
        <v>46081</v>
      </c>
      <c r="L9" s="164"/>
      <c r="M9" s="164"/>
      <c r="N9" s="164"/>
      <c r="O9" s="164"/>
      <c r="P9" s="164"/>
      <c r="Q9" s="164"/>
      <c r="R9" s="164"/>
      <c r="S9" s="164">
        <f>S10</f>
        <v>46082</v>
      </c>
      <c r="T9" s="164"/>
      <c r="U9" s="164"/>
      <c r="V9" s="164"/>
      <c r="W9" s="164"/>
      <c r="X9" s="164"/>
      <c r="Y9" s="164"/>
      <c r="Z9" s="165"/>
    </row>
    <row r="10" spans="1:27" s="1" customFormat="1" ht="18.5" x14ac:dyDescent="0.25">
      <c r="A10" s="95">
        <f>$A$1-(WEEKDAY($A$1,1)-(start_day-1))-IF((WEEKDAY($A$1,1)-(start_day-1))&lt;=0,7,0)+1</f>
        <v>46076</v>
      </c>
      <c r="B10" s="29"/>
      <c r="C10" s="48">
        <f>A10+1</f>
        <v>46077</v>
      </c>
      <c r="D10" s="49"/>
      <c r="E10" s="48">
        <f>C10+1</f>
        <v>46078</v>
      </c>
      <c r="F10" s="49"/>
      <c r="G10" s="48">
        <f>E10+1</f>
        <v>46079</v>
      </c>
      <c r="H10" s="49"/>
      <c r="I10" s="48">
        <f>G10+1</f>
        <v>46080</v>
      </c>
      <c r="J10" s="49"/>
      <c r="K10" s="172">
        <f>I10+1</f>
        <v>46081</v>
      </c>
      <c r="L10" s="173"/>
      <c r="M10" s="174"/>
      <c r="N10" s="174"/>
      <c r="O10" s="174"/>
      <c r="P10" s="174"/>
      <c r="Q10" s="174"/>
      <c r="R10" s="175"/>
      <c r="S10" s="176">
        <f>K10+1</f>
        <v>46082</v>
      </c>
      <c r="T10" s="177"/>
      <c r="U10" s="178"/>
      <c r="V10" s="178"/>
      <c r="W10" s="178"/>
      <c r="X10" s="178"/>
      <c r="Y10" s="178"/>
      <c r="Z10" s="349"/>
    </row>
    <row r="11" spans="1:27" s="1" customFormat="1" x14ac:dyDescent="0.25">
      <c r="A11" s="600" t="s">
        <v>1227</v>
      </c>
      <c r="B11" s="601"/>
      <c r="C11" s="602" t="s">
        <v>1227</v>
      </c>
      <c r="D11" s="603"/>
      <c r="E11" s="602" t="s">
        <v>1227</v>
      </c>
      <c r="F11" s="603"/>
      <c r="G11" s="602" t="s">
        <v>1227</v>
      </c>
      <c r="H11" s="603"/>
      <c r="I11" s="602" t="s">
        <v>1227</v>
      </c>
      <c r="J11" s="603"/>
      <c r="K11" s="602" t="s">
        <v>1227</v>
      </c>
      <c r="L11" s="606"/>
      <c r="M11" s="606"/>
      <c r="N11" s="606"/>
      <c r="O11" s="606"/>
      <c r="P11" s="606"/>
      <c r="Q11" s="606"/>
      <c r="R11" s="603"/>
      <c r="S11" s="604" t="s">
        <v>1227</v>
      </c>
      <c r="T11" s="601"/>
      <c r="U11" s="601"/>
      <c r="V11" s="601"/>
      <c r="W11" s="601"/>
      <c r="X11" s="601"/>
      <c r="Y11" s="601"/>
      <c r="Z11" s="605"/>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46083</v>
      </c>
      <c r="B16" s="29"/>
      <c r="C16" s="48">
        <f>A16+1</f>
        <v>46084</v>
      </c>
      <c r="D16" s="49"/>
      <c r="E16" s="48">
        <f>C16+1</f>
        <v>46085</v>
      </c>
      <c r="F16" s="49"/>
      <c r="G16" s="48">
        <f>E16+1</f>
        <v>46086</v>
      </c>
      <c r="H16" s="49"/>
      <c r="I16" s="48">
        <f>G16+1</f>
        <v>46087</v>
      </c>
      <c r="J16" s="49"/>
      <c r="K16" s="172">
        <f>I16+1</f>
        <v>46088</v>
      </c>
      <c r="L16" s="173"/>
      <c r="M16" s="174"/>
      <c r="N16" s="174"/>
      <c r="O16" s="174"/>
      <c r="P16" s="174"/>
      <c r="Q16" s="174"/>
      <c r="R16" s="175"/>
      <c r="S16" s="176">
        <f>K16+1</f>
        <v>46089</v>
      </c>
      <c r="T16" s="177"/>
      <c r="U16" s="178"/>
      <c r="V16" s="178"/>
      <c r="W16" s="178"/>
      <c r="X16" s="178"/>
      <c r="Y16" s="178"/>
      <c r="Z16" s="349"/>
    </row>
    <row r="17" spans="1:27" s="1" customFormat="1" x14ac:dyDescent="0.25">
      <c r="A17" s="350" t="s">
        <v>2068</v>
      </c>
      <c r="B17" s="199"/>
      <c r="C17" s="169" t="s">
        <v>35</v>
      </c>
      <c r="D17" s="170"/>
      <c r="E17" s="169"/>
      <c r="F17" s="170"/>
      <c r="G17" s="196" t="s">
        <v>1421</v>
      </c>
      <c r="H17" s="197"/>
      <c r="I17" s="572" t="s">
        <v>2111</v>
      </c>
      <c r="J17" s="577"/>
      <c r="K17" s="572" t="s">
        <v>2111</v>
      </c>
      <c r="L17" s="573"/>
      <c r="M17" s="573"/>
      <c r="N17" s="573"/>
      <c r="O17" s="573"/>
      <c r="P17" s="573"/>
      <c r="Q17" s="573"/>
      <c r="R17" s="577"/>
      <c r="S17" s="572" t="s">
        <v>2111</v>
      </c>
      <c r="T17" s="573"/>
      <c r="U17" s="573"/>
      <c r="V17" s="573"/>
      <c r="W17" s="573"/>
      <c r="X17" s="573"/>
      <c r="Y17" s="573"/>
      <c r="Z17" s="574"/>
    </row>
    <row r="18" spans="1:27" s="1" customFormat="1" x14ac:dyDescent="0.25">
      <c r="A18" s="337"/>
      <c r="B18" s="167"/>
      <c r="C18" s="169"/>
      <c r="D18" s="170"/>
      <c r="E18" s="169"/>
      <c r="F18" s="170"/>
      <c r="G18" s="169" t="s">
        <v>2162</v>
      </c>
      <c r="H18" s="170"/>
      <c r="I18" s="169"/>
      <c r="J18" s="170"/>
      <c r="K18" s="390"/>
      <c r="L18" s="396"/>
      <c r="M18" s="396"/>
      <c r="N18" s="396"/>
      <c r="O18" s="396"/>
      <c r="P18" s="396"/>
      <c r="Q18" s="396"/>
      <c r="R18" s="391"/>
      <c r="S18" s="458" t="s">
        <v>1919</v>
      </c>
      <c r="T18" s="459"/>
      <c r="U18" s="459"/>
      <c r="V18" s="459"/>
      <c r="W18" s="459"/>
      <c r="X18" s="459"/>
      <c r="Y18" s="459"/>
      <c r="Z18" s="460"/>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46090</v>
      </c>
      <c r="B22" s="29"/>
      <c r="C22" s="48">
        <f>A22+1</f>
        <v>46091</v>
      </c>
      <c r="D22" s="49"/>
      <c r="E22" s="48">
        <f>C22+1</f>
        <v>46092</v>
      </c>
      <c r="F22" s="49"/>
      <c r="G22" s="48">
        <f>E22+1</f>
        <v>46093</v>
      </c>
      <c r="H22" s="49"/>
      <c r="I22" s="48">
        <f>G22+1</f>
        <v>46094</v>
      </c>
      <c r="J22" s="49"/>
      <c r="K22" s="172">
        <f>I22+1</f>
        <v>46095</v>
      </c>
      <c r="L22" s="173"/>
      <c r="M22" s="174"/>
      <c r="N22" s="174"/>
      <c r="O22" s="174"/>
      <c r="P22" s="174"/>
      <c r="Q22" s="174"/>
      <c r="R22" s="175"/>
      <c r="S22" s="176">
        <f>K22+1</f>
        <v>46096</v>
      </c>
      <c r="T22" s="177"/>
      <c r="U22" s="178"/>
      <c r="V22" s="178"/>
      <c r="W22" s="178"/>
      <c r="X22" s="178"/>
      <c r="Y22" s="178"/>
      <c r="Z22" s="349"/>
    </row>
    <row r="23" spans="1:27" s="1" customFormat="1" x14ac:dyDescent="0.25">
      <c r="A23" s="337"/>
      <c r="B23" s="167"/>
      <c r="C23" s="360" t="s">
        <v>1048</v>
      </c>
      <c r="D23" s="362"/>
      <c r="E23" s="196" t="s">
        <v>1423</v>
      </c>
      <c r="F23" s="197"/>
      <c r="G23" s="196" t="s">
        <v>2207</v>
      </c>
      <c r="H23" s="197"/>
      <c r="I23" s="169"/>
      <c r="J23" s="170"/>
      <c r="K23" s="572" t="s">
        <v>2112</v>
      </c>
      <c r="L23" s="573"/>
      <c r="M23" s="573"/>
      <c r="N23" s="573"/>
      <c r="O23" s="573"/>
      <c r="P23" s="573"/>
      <c r="Q23" s="573"/>
      <c r="R23" s="577"/>
      <c r="S23" s="572" t="s">
        <v>2112</v>
      </c>
      <c r="T23" s="573"/>
      <c r="U23" s="573"/>
      <c r="V23" s="573"/>
      <c r="W23" s="573"/>
      <c r="X23" s="573"/>
      <c r="Y23" s="573"/>
      <c r="Z23" s="574"/>
    </row>
    <row r="24" spans="1:27" s="1" customFormat="1" x14ac:dyDescent="0.25">
      <c r="A24" s="337"/>
      <c r="B24" s="167"/>
      <c r="C24" s="169"/>
      <c r="D24" s="170"/>
      <c r="E24" s="169" t="s">
        <v>2223</v>
      </c>
      <c r="F24" s="170"/>
      <c r="G24" s="169"/>
      <c r="H24" s="170"/>
      <c r="I24" s="169"/>
      <c r="J24" s="170"/>
      <c r="K24" s="169"/>
      <c r="L24" s="171"/>
      <c r="M24" s="171"/>
      <c r="N24" s="171"/>
      <c r="O24" s="171"/>
      <c r="P24" s="171"/>
      <c r="Q24" s="171"/>
      <c r="R24" s="170"/>
      <c r="S24" s="166" t="s">
        <v>2182</v>
      </c>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46097</v>
      </c>
      <c r="B28" s="29"/>
      <c r="C28" s="48">
        <f>A28+1</f>
        <v>46098</v>
      </c>
      <c r="D28" s="49"/>
      <c r="E28" s="48">
        <f>C28+1</f>
        <v>46099</v>
      </c>
      <c r="F28" s="49"/>
      <c r="G28" s="48">
        <f>E28+1</f>
        <v>46100</v>
      </c>
      <c r="H28" s="49"/>
      <c r="I28" s="48">
        <f>G28+1</f>
        <v>46101</v>
      </c>
      <c r="J28" s="49"/>
      <c r="K28" s="172">
        <f>I28+1</f>
        <v>46102</v>
      </c>
      <c r="L28" s="173"/>
      <c r="M28" s="174"/>
      <c r="N28" s="174"/>
      <c r="O28" s="174"/>
      <c r="P28" s="174"/>
      <c r="Q28" s="174"/>
      <c r="R28" s="175"/>
      <c r="S28" s="176">
        <f>K28+1</f>
        <v>46103</v>
      </c>
      <c r="T28" s="177"/>
      <c r="U28" s="178"/>
      <c r="V28" s="178"/>
      <c r="W28" s="178"/>
      <c r="X28" s="178"/>
      <c r="Y28" s="178"/>
      <c r="Z28" s="349"/>
    </row>
    <row r="29" spans="1:27" s="1" customFormat="1" x14ac:dyDescent="0.25">
      <c r="A29" s="337" t="s">
        <v>937</v>
      </c>
      <c r="B29" s="167"/>
      <c r="C29" s="169"/>
      <c r="D29" s="170"/>
      <c r="E29" s="609" t="s">
        <v>1048</v>
      </c>
      <c r="F29" s="610"/>
      <c r="G29" s="169" t="s">
        <v>2163</v>
      </c>
      <c r="H29" s="170"/>
      <c r="I29" s="572" t="s">
        <v>2113</v>
      </c>
      <c r="J29" s="577"/>
      <c r="K29" s="572" t="s">
        <v>2113</v>
      </c>
      <c r="L29" s="573"/>
      <c r="M29" s="573"/>
      <c r="N29" s="573"/>
      <c r="O29" s="573"/>
      <c r="P29" s="573"/>
      <c r="Q29" s="573"/>
      <c r="R29" s="577"/>
      <c r="S29" s="572" t="s">
        <v>2113</v>
      </c>
      <c r="T29" s="573"/>
      <c r="U29" s="573"/>
      <c r="V29" s="573"/>
      <c r="W29" s="573"/>
      <c r="X29" s="573"/>
      <c r="Y29" s="573"/>
      <c r="Z29" s="574"/>
    </row>
    <row r="30" spans="1:27" s="1" customFormat="1" x14ac:dyDescent="0.25">
      <c r="A30" s="337"/>
      <c r="B30" s="167"/>
      <c r="C30" s="169"/>
      <c r="D30" s="170"/>
      <c r="E30" s="186"/>
      <c r="F30" s="188"/>
      <c r="G30" s="169"/>
      <c r="H30" s="170"/>
      <c r="I30" s="479" t="s">
        <v>1924</v>
      </c>
      <c r="J30" s="480"/>
      <c r="K30" s="479" t="s">
        <v>991</v>
      </c>
      <c r="L30" s="513"/>
      <c r="M30" s="513"/>
      <c r="N30" s="513"/>
      <c r="O30" s="513"/>
      <c r="P30" s="513"/>
      <c r="Q30" s="513"/>
      <c r="R30" s="480"/>
      <c r="S30" s="479" t="s">
        <v>2202</v>
      </c>
      <c r="T30" s="513"/>
      <c r="U30" s="513"/>
      <c r="V30" s="513"/>
      <c r="W30" s="513"/>
      <c r="X30" s="513"/>
      <c r="Y30" s="513"/>
      <c r="Z30" s="557"/>
    </row>
    <row r="31" spans="1:27" s="1" customFormat="1" x14ac:dyDescent="0.25">
      <c r="A31" s="337"/>
      <c r="B31" s="167"/>
      <c r="C31" s="169"/>
      <c r="D31" s="170"/>
      <c r="E31" s="186"/>
      <c r="F31" s="188"/>
      <c r="G31" s="169"/>
      <c r="H31" s="170"/>
      <c r="I31" s="169" t="s">
        <v>2026</v>
      </c>
      <c r="J31" s="170"/>
      <c r="K31" s="479" t="s">
        <v>2195</v>
      </c>
      <c r="L31" s="513"/>
      <c r="M31" s="513"/>
      <c r="N31" s="513"/>
      <c r="O31" s="513"/>
      <c r="P31" s="513"/>
      <c r="Q31" s="513"/>
      <c r="R31" s="48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46104</v>
      </c>
      <c r="B34" s="29"/>
      <c r="C34" s="48">
        <f>A34+1</f>
        <v>46105</v>
      </c>
      <c r="D34" s="49"/>
      <c r="E34" s="48">
        <f>C34+1</f>
        <v>46106</v>
      </c>
      <c r="F34" s="49"/>
      <c r="G34" s="48">
        <f>E34+1</f>
        <v>46107</v>
      </c>
      <c r="H34" s="49"/>
      <c r="I34" s="48">
        <f>G34+1</f>
        <v>46108</v>
      </c>
      <c r="J34" s="49"/>
      <c r="K34" s="172">
        <f>I34+1</f>
        <v>46109</v>
      </c>
      <c r="L34" s="173"/>
      <c r="M34" s="174"/>
      <c r="N34" s="174"/>
      <c r="O34" s="174"/>
      <c r="P34" s="174"/>
      <c r="Q34" s="174"/>
      <c r="R34" s="175"/>
      <c r="S34" s="176">
        <f>K34+1</f>
        <v>46110</v>
      </c>
      <c r="T34" s="177"/>
      <c r="U34" s="178"/>
      <c r="V34" s="178"/>
      <c r="W34" s="178"/>
      <c r="X34" s="178"/>
      <c r="Y34" s="178"/>
      <c r="Z34" s="349"/>
    </row>
    <row r="35" spans="1:27" s="1" customFormat="1" x14ac:dyDescent="0.25">
      <c r="A35" s="350" t="s">
        <v>2069</v>
      </c>
      <c r="B35" s="199"/>
      <c r="C35" s="169" t="s">
        <v>2026</v>
      </c>
      <c r="D35" s="170"/>
      <c r="E35" s="196"/>
      <c r="F35" s="197"/>
      <c r="G35" s="196" t="s">
        <v>2070</v>
      </c>
      <c r="H35" s="197"/>
      <c r="I35" s="169"/>
      <c r="J35" s="170"/>
      <c r="K35" s="169" t="s">
        <v>2222</v>
      </c>
      <c r="L35" s="171"/>
      <c r="M35" s="171"/>
      <c r="N35" s="171"/>
      <c r="O35" s="171"/>
      <c r="P35" s="171"/>
      <c r="Q35" s="171"/>
      <c r="R35" s="170"/>
      <c r="S35" s="198" t="s">
        <v>2204</v>
      </c>
      <c r="T35" s="199"/>
      <c r="U35" s="199"/>
      <c r="V35" s="199"/>
      <c r="W35" s="199"/>
      <c r="X35" s="199"/>
      <c r="Y35" s="199"/>
      <c r="Z35" s="383"/>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46111</v>
      </c>
      <c r="B40" s="29"/>
      <c r="C40" s="48">
        <f>A40+1</f>
        <v>46112</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39" priority="3">
      <formula>MONTH(A10)&lt;&gt;MONTH($A$1)</formula>
    </cfRule>
    <cfRule type="expression" dxfId="38" priority="4">
      <formula>OR(WEEKDAY(A10,1)=1,WEEKDAY(A10,1)=7)</formula>
    </cfRule>
  </conditionalFormatting>
  <conditionalFormatting sqref="I10 I16 I22 I28 I34">
    <cfRule type="expression" dxfId="37" priority="1">
      <formula>MONTH(I10)&lt;&gt;MONTH($A$1)</formula>
    </cfRule>
    <cfRule type="expression" dxfId="36" priority="2">
      <formula>OR(WEEKDAY(I10,1)=1,WEEKDAY(I10,1)=7)</formula>
    </cfRule>
  </conditionalFormatting>
  <hyperlinks>
    <hyperlink ref="K45" r:id="rId1" xr:uid="{6F12741A-B755-44E4-9D33-AEFAB678B497}"/>
    <hyperlink ref="K44:Z44" r:id="rId2" display="Calendar Templates by Vertex42" xr:uid="{5C976971-ECD5-4D3D-BB4D-D19FC2EC8F20}"/>
    <hyperlink ref="K45:Z45" r:id="rId3" display="https://www.vertex42.com/calendars/" xr:uid="{1CAE0FD6-58CF-48DA-8C31-8D233662B16C}"/>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CF006-976C-42FF-9896-FA18070DC79E}">
  <sheetPr>
    <pageSetUpPr fitToPage="1"/>
  </sheetPr>
  <dimension ref="A1:AA45"/>
  <sheetViews>
    <sheetView workbookViewId="0">
      <selection activeCell="G19" sqref="G19:H1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46113</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46111</v>
      </c>
      <c r="B9" s="164"/>
      <c r="C9" s="164">
        <f>C10</f>
        <v>46112</v>
      </c>
      <c r="D9" s="164"/>
      <c r="E9" s="164">
        <f>E10</f>
        <v>46113</v>
      </c>
      <c r="F9" s="164"/>
      <c r="G9" s="164">
        <f>G10</f>
        <v>46114</v>
      </c>
      <c r="H9" s="164"/>
      <c r="I9" s="164">
        <f>I10</f>
        <v>46115</v>
      </c>
      <c r="J9" s="164"/>
      <c r="K9" s="164">
        <f>K10</f>
        <v>46116</v>
      </c>
      <c r="L9" s="164"/>
      <c r="M9" s="164"/>
      <c r="N9" s="164"/>
      <c r="O9" s="164"/>
      <c r="P9" s="164"/>
      <c r="Q9" s="164"/>
      <c r="R9" s="164"/>
      <c r="S9" s="164">
        <f>S10</f>
        <v>46117</v>
      </c>
      <c r="T9" s="164"/>
      <c r="U9" s="164"/>
      <c r="V9" s="164"/>
      <c r="W9" s="164"/>
      <c r="X9" s="164"/>
      <c r="Y9" s="164"/>
      <c r="Z9" s="165"/>
    </row>
    <row r="10" spans="1:27" s="1" customFormat="1" ht="18.5" x14ac:dyDescent="0.25">
      <c r="A10" s="95">
        <f>$A$1-(WEEKDAY($A$1,1)-(start_day-1))-IF((WEEKDAY($A$1,1)-(start_day-1))&lt;=0,7,0)+1</f>
        <v>46111</v>
      </c>
      <c r="B10" s="29"/>
      <c r="C10" s="48">
        <f>A10+1</f>
        <v>46112</v>
      </c>
      <c r="D10" s="49"/>
      <c r="E10" s="48">
        <f>C10+1</f>
        <v>46113</v>
      </c>
      <c r="F10" s="49"/>
      <c r="G10" s="48">
        <f>E10+1</f>
        <v>46114</v>
      </c>
      <c r="H10" s="49"/>
      <c r="I10" s="48">
        <f>G10+1</f>
        <v>46115</v>
      </c>
      <c r="J10" s="49"/>
      <c r="K10" s="172">
        <f>I10+1</f>
        <v>46116</v>
      </c>
      <c r="L10" s="173"/>
      <c r="M10" s="174"/>
      <c r="N10" s="174"/>
      <c r="O10" s="174"/>
      <c r="P10" s="174"/>
      <c r="Q10" s="174"/>
      <c r="R10" s="175"/>
      <c r="S10" s="176">
        <f>K10+1</f>
        <v>46117</v>
      </c>
      <c r="T10" s="177"/>
      <c r="U10" s="178"/>
      <c r="V10" s="178"/>
      <c r="W10" s="178"/>
      <c r="X10" s="178"/>
      <c r="Y10" s="178"/>
      <c r="Z10" s="349"/>
    </row>
    <row r="11" spans="1:27" s="1" customFormat="1" x14ac:dyDescent="0.25">
      <c r="A11" s="337"/>
      <c r="B11" s="167"/>
      <c r="C11" s="169"/>
      <c r="D11" s="170"/>
      <c r="E11" s="169"/>
      <c r="F11" s="170"/>
      <c r="G11" s="602" t="s">
        <v>1678</v>
      </c>
      <c r="H11" s="603"/>
      <c r="I11" s="602" t="s">
        <v>1679</v>
      </c>
      <c r="J11" s="603"/>
      <c r="K11" s="602" t="s">
        <v>1680</v>
      </c>
      <c r="L11" s="606"/>
      <c r="M11" s="606"/>
      <c r="N11" s="606"/>
      <c r="O11" s="606"/>
      <c r="P11" s="606"/>
      <c r="Q11" s="606"/>
      <c r="R11" s="603"/>
      <c r="S11" s="604" t="s">
        <v>1681</v>
      </c>
      <c r="T11" s="601"/>
      <c r="U11" s="601"/>
      <c r="V11" s="601"/>
      <c r="W11" s="601"/>
      <c r="X11" s="601"/>
      <c r="Y11" s="601"/>
      <c r="Z11" s="605"/>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46118</v>
      </c>
      <c r="B16" s="29"/>
      <c r="C16" s="48">
        <f>A16+1</f>
        <v>46119</v>
      </c>
      <c r="D16" s="49"/>
      <c r="E16" s="48">
        <f>C16+1</f>
        <v>46120</v>
      </c>
      <c r="F16" s="49"/>
      <c r="G16" s="48">
        <f>E16+1</f>
        <v>46121</v>
      </c>
      <c r="H16" s="49"/>
      <c r="I16" s="48">
        <f>G16+1</f>
        <v>46122</v>
      </c>
      <c r="J16" s="49"/>
      <c r="K16" s="172">
        <f>I16+1</f>
        <v>46123</v>
      </c>
      <c r="L16" s="173"/>
      <c r="M16" s="174"/>
      <c r="N16" s="174"/>
      <c r="O16" s="174"/>
      <c r="P16" s="174"/>
      <c r="Q16" s="174"/>
      <c r="R16" s="175"/>
      <c r="S16" s="176">
        <f>K16+1</f>
        <v>46124</v>
      </c>
      <c r="T16" s="177"/>
      <c r="U16" s="178"/>
      <c r="V16" s="178"/>
      <c r="W16" s="178"/>
      <c r="X16" s="178"/>
      <c r="Y16" s="178"/>
      <c r="Z16" s="349"/>
    </row>
    <row r="17" spans="1:27" s="1" customFormat="1" x14ac:dyDescent="0.25">
      <c r="A17" s="600" t="s">
        <v>1682</v>
      </c>
      <c r="B17" s="601"/>
      <c r="C17" s="169"/>
      <c r="D17" s="170"/>
      <c r="E17" s="169" t="s">
        <v>2145</v>
      </c>
      <c r="F17" s="170"/>
      <c r="G17" s="196" t="s">
        <v>2071</v>
      </c>
      <c r="H17" s="197"/>
      <c r="I17" s="196" t="s">
        <v>2072</v>
      </c>
      <c r="J17" s="197"/>
      <c r="K17" s="196" t="s">
        <v>2073</v>
      </c>
      <c r="L17" s="200"/>
      <c r="M17" s="200"/>
      <c r="N17" s="200"/>
      <c r="O17" s="200"/>
      <c r="P17" s="200"/>
      <c r="Q17" s="200"/>
      <c r="R17" s="197"/>
      <c r="S17" s="166"/>
      <c r="T17" s="167"/>
      <c r="U17" s="167"/>
      <c r="V17" s="167"/>
      <c r="W17" s="167"/>
      <c r="X17" s="167"/>
      <c r="Y17" s="167"/>
      <c r="Z17" s="348"/>
    </row>
    <row r="18" spans="1:27" s="1" customFormat="1" x14ac:dyDescent="0.25">
      <c r="A18" s="337"/>
      <c r="B18" s="167"/>
      <c r="C18" s="169"/>
      <c r="D18" s="170"/>
      <c r="E18" s="196" t="s">
        <v>2145</v>
      </c>
      <c r="F18" s="197"/>
      <c r="G18" s="196" t="s">
        <v>2218</v>
      </c>
      <c r="H18" s="197"/>
      <c r="I18" s="169"/>
      <c r="J18" s="170"/>
      <c r="K18" s="169" t="s">
        <v>95</v>
      </c>
      <c r="L18" s="171"/>
      <c r="M18" s="171"/>
      <c r="N18" s="171"/>
      <c r="O18" s="171"/>
      <c r="P18" s="171"/>
      <c r="Q18" s="171"/>
      <c r="R18" s="170"/>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169"/>
      <c r="L19" s="171"/>
      <c r="M19" s="171"/>
      <c r="N19" s="171"/>
      <c r="O19" s="171"/>
      <c r="P19" s="171"/>
      <c r="Q19" s="171"/>
      <c r="R19" s="170"/>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46125</v>
      </c>
      <c r="B22" s="29"/>
      <c r="C22" s="48">
        <f>A22+1</f>
        <v>46126</v>
      </c>
      <c r="D22" s="49"/>
      <c r="E22" s="48">
        <f>C22+1</f>
        <v>46127</v>
      </c>
      <c r="F22" s="49"/>
      <c r="G22" s="48">
        <f>E22+1</f>
        <v>46128</v>
      </c>
      <c r="H22" s="49"/>
      <c r="I22" s="48">
        <f>G22+1</f>
        <v>46129</v>
      </c>
      <c r="J22" s="49"/>
      <c r="K22" s="172">
        <f>I22+1</f>
        <v>46130</v>
      </c>
      <c r="L22" s="173"/>
      <c r="M22" s="174"/>
      <c r="N22" s="174"/>
      <c r="O22" s="174"/>
      <c r="P22" s="174"/>
      <c r="Q22" s="174"/>
      <c r="R22" s="175"/>
      <c r="S22" s="176">
        <f>K22+1</f>
        <v>46131</v>
      </c>
      <c r="T22" s="177"/>
      <c r="U22" s="178"/>
      <c r="V22" s="178"/>
      <c r="W22" s="178"/>
      <c r="X22" s="178"/>
      <c r="Y22" s="178"/>
      <c r="Z22" s="349"/>
    </row>
    <row r="23" spans="1:27" s="1" customFormat="1" x14ac:dyDescent="0.25">
      <c r="A23" s="350" t="s">
        <v>2074</v>
      </c>
      <c r="B23" s="199"/>
      <c r="C23" s="169"/>
      <c r="D23" s="170"/>
      <c r="E23" s="204" t="s">
        <v>706</v>
      </c>
      <c r="F23" s="205"/>
      <c r="G23" s="169" t="s">
        <v>2164</v>
      </c>
      <c r="H23" s="170"/>
      <c r="I23" s="169"/>
      <c r="J23" s="170"/>
      <c r="K23" s="169" t="s">
        <v>2033</v>
      </c>
      <c r="L23" s="171"/>
      <c r="M23" s="171"/>
      <c r="N23" s="171"/>
      <c r="O23" s="171"/>
      <c r="P23" s="171"/>
      <c r="Q23" s="171"/>
      <c r="R23" s="170"/>
      <c r="S23" s="572" t="s">
        <v>2114</v>
      </c>
      <c r="T23" s="573"/>
      <c r="U23" s="573"/>
      <c r="V23" s="573"/>
      <c r="W23" s="573"/>
      <c r="X23" s="573"/>
      <c r="Y23" s="573"/>
      <c r="Z23" s="574"/>
    </row>
    <row r="24" spans="1:27" s="1" customFormat="1" x14ac:dyDescent="0.25">
      <c r="A24" s="350" t="s">
        <v>2075</v>
      </c>
      <c r="B24" s="199"/>
      <c r="C24" s="169"/>
      <c r="D24" s="170"/>
      <c r="E24" s="169"/>
      <c r="F24" s="170"/>
      <c r="G24" s="169"/>
      <c r="H24" s="170"/>
      <c r="I24" s="169"/>
      <c r="J24" s="170"/>
      <c r="K24" s="196" t="s">
        <v>2076</v>
      </c>
      <c r="L24" s="200"/>
      <c r="M24" s="200"/>
      <c r="N24" s="200"/>
      <c r="O24" s="200"/>
      <c r="P24" s="200"/>
      <c r="Q24" s="200"/>
      <c r="R24" s="197"/>
      <c r="S24" s="479" t="s">
        <v>1302</v>
      </c>
      <c r="T24" s="513"/>
      <c r="U24" s="513"/>
      <c r="V24" s="513"/>
      <c r="W24" s="513"/>
      <c r="X24" s="513"/>
      <c r="Y24" s="513"/>
      <c r="Z24" s="557"/>
    </row>
    <row r="25" spans="1:27" s="1" customFormat="1" x14ac:dyDescent="0.25">
      <c r="A25" s="337"/>
      <c r="B25" s="167"/>
      <c r="C25" s="169"/>
      <c r="D25" s="170"/>
      <c r="E25" s="169"/>
      <c r="F25" s="170"/>
      <c r="G25" s="169"/>
      <c r="H25" s="170"/>
      <c r="I25" s="169"/>
      <c r="J25" s="170"/>
      <c r="K25" s="572" t="s">
        <v>2114</v>
      </c>
      <c r="L25" s="573"/>
      <c r="M25" s="573"/>
      <c r="N25" s="573"/>
      <c r="O25" s="573"/>
      <c r="P25" s="573"/>
      <c r="Q25" s="573"/>
      <c r="R25" s="577"/>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479" t="s">
        <v>2194</v>
      </c>
      <c r="L26" s="513"/>
      <c r="M26" s="513"/>
      <c r="N26" s="513"/>
      <c r="O26" s="513"/>
      <c r="P26" s="513"/>
      <c r="Q26" s="513"/>
      <c r="R26" s="48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304" t="s">
        <v>2217</v>
      </c>
      <c r="L27" s="562"/>
      <c r="M27" s="562"/>
      <c r="N27" s="562"/>
      <c r="O27" s="562"/>
      <c r="P27" s="562"/>
      <c r="Q27" s="562"/>
      <c r="R27" s="563"/>
      <c r="S27" s="180"/>
      <c r="T27" s="181"/>
      <c r="U27" s="181"/>
      <c r="V27" s="181"/>
      <c r="W27" s="181"/>
      <c r="X27" s="181"/>
      <c r="Y27" s="181"/>
      <c r="Z27" s="346"/>
      <c r="AA27" s="1"/>
    </row>
    <row r="28" spans="1:27" s="1" customFormat="1" ht="18.5" x14ac:dyDescent="0.25">
      <c r="A28" s="95">
        <f>S22+1</f>
        <v>46132</v>
      </c>
      <c r="B28" s="29"/>
      <c r="C28" s="48">
        <f>A28+1</f>
        <v>46133</v>
      </c>
      <c r="D28" s="49"/>
      <c r="E28" s="48">
        <f>C28+1</f>
        <v>46134</v>
      </c>
      <c r="F28" s="49"/>
      <c r="G28" s="48">
        <f>E28+1</f>
        <v>46135</v>
      </c>
      <c r="H28" s="49"/>
      <c r="I28" s="48">
        <f>G28+1</f>
        <v>46136</v>
      </c>
      <c r="J28" s="49"/>
      <c r="K28" s="172">
        <f>I28+1</f>
        <v>46137</v>
      </c>
      <c r="L28" s="173"/>
      <c r="M28" s="174"/>
      <c r="N28" s="174"/>
      <c r="O28" s="174"/>
      <c r="P28" s="174"/>
      <c r="Q28" s="174"/>
      <c r="R28" s="175"/>
      <c r="S28" s="176">
        <f>K28+1</f>
        <v>46138</v>
      </c>
      <c r="T28" s="177"/>
      <c r="U28" s="178"/>
      <c r="V28" s="178"/>
      <c r="W28" s="178"/>
      <c r="X28" s="178"/>
      <c r="Y28" s="178"/>
      <c r="Z28" s="349"/>
    </row>
    <row r="29" spans="1:27" s="1" customFormat="1" x14ac:dyDescent="0.25">
      <c r="A29" s="350" t="s">
        <v>349</v>
      </c>
      <c r="B29" s="199"/>
      <c r="C29" s="169"/>
      <c r="D29" s="170"/>
      <c r="E29" s="169" t="s">
        <v>609</v>
      </c>
      <c r="F29" s="170"/>
      <c r="G29" s="169" t="s">
        <v>1842</v>
      </c>
      <c r="H29" s="170"/>
      <c r="I29" s="169" t="s">
        <v>67</v>
      </c>
      <c r="J29" s="170"/>
      <c r="K29" s="329" t="s">
        <v>588</v>
      </c>
      <c r="L29" s="330"/>
      <c r="M29" s="330"/>
      <c r="N29" s="330"/>
      <c r="O29" s="330"/>
      <c r="P29" s="330"/>
      <c r="Q29" s="330"/>
      <c r="R29" s="331"/>
      <c r="S29" s="479" t="s">
        <v>2202</v>
      </c>
      <c r="T29" s="513"/>
      <c r="U29" s="513"/>
      <c r="V29" s="513"/>
      <c r="W29" s="513"/>
      <c r="X29" s="513"/>
      <c r="Y29" s="513"/>
      <c r="Z29" s="557"/>
    </row>
    <row r="30" spans="1:27" s="1" customFormat="1" x14ac:dyDescent="0.25">
      <c r="A30" s="337"/>
      <c r="B30" s="167"/>
      <c r="C30" s="169"/>
      <c r="D30" s="170"/>
      <c r="E30" s="169" t="s">
        <v>63</v>
      </c>
      <c r="F30" s="170"/>
      <c r="G30" s="169"/>
      <c r="H30" s="170"/>
      <c r="I30" s="196" t="s">
        <v>2077</v>
      </c>
      <c r="J30" s="197"/>
      <c r="K30" s="169" t="s">
        <v>2139</v>
      </c>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46139</v>
      </c>
      <c r="B34" s="29"/>
      <c r="C34" s="48">
        <f>A34+1</f>
        <v>46140</v>
      </c>
      <c r="D34" s="49"/>
      <c r="E34" s="48">
        <f>C34+1</f>
        <v>46141</v>
      </c>
      <c r="F34" s="49"/>
      <c r="G34" s="48">
        <f>E34+1</f>
        <v>46142</v>
      </c>
      <c r="H34" s="49"/>
      <c r="I34" s="48">
        <f>G34+1</f>
        <v>46143</v>
      </c>
      <c r="J34" s="49"/>
      <c r="K34" s="172">
        <f>I34+1</f>
        <v>46144</v>
      </c>
      <c r="L34" s="173"/>
      <c r="M34" s="174"/>
      <c r="N34" s="174"/>
      <c r="O34" s="174"/>
      <c r="P34" s="174"/>
      <c r="Q34" s="174"/>
      <c r="R34" s="175"/>
      <c r="S34" s="176">
        <f>K34+1</f>
        <v>46145</v>
      </c>
      <c r="T34" s="177"/>
      <c r="U34" s="178"/>
      <c r="V34" s="178"/>
      <c r="W34" s="178"/>
      <c r="X34" s="178"/>
      <c r="Y34" s="178"/>
      <c r="Z34" s="349"/>
    </row>
    <row r="35" spans="1:27" s="1" customFormat="1" x14ac:dyDescent="0.25">
      <c r="A35" s="508"/>
      <c r="B35" s="506"/>
      <c r="C35" s="502"/>
      <c r="D35" s="503"/>
      <c r="E35" s="196"/>
      <c r="F35" s="197"/>
      <c r="G35" s="169" t="s">
        <v>2165</v>
      </c>
      <c r="H35" s="170"/>
      <c r="I35" s="602" t="s">
        <v>1683</v>
      </c>
      <c r="J35" s="603"/>
      <c r="K35" s="196" t="s">
        <v>2078</v>
      </c>
      <c r="L35" s="200"/>
      <c r="M35" s="200"/>
      <c r="N35" s="200"/>
      <c r="O35" s="200"/>
      <c r="P35" s="200"/>
      <c r="Q35" s="200"/>
      <c r="R35" s="197"/>
      <c r="S35" s="572" t="s">
        <v>2115</v>
      </c>
      <c r="T35" s="573"/>
      <c r="U35" s="573"/>
      <c r="V35" s="573"/>
      <c r="W35" s="573"/>
      <c r="X35" s="573"/>
      <c r="Y35" s="573"/>
      <c r="Z35" s="574"/>
    </row>
    <row r="36" spans="1:27" s="1" customFormat="1" x14ac:dyDescent="0.25">
      <c r="A36" s="337"/>
      <c r="B36" s="167"/>
      <c r="C36" s="169"/>
      <c r="D36" s="170"/>
      <c r="E36" s="169"/>
      <c r="F36" s="170"/>
      <c r="G36" s="169"/>
      <c r="H36" s="170"/>
      <c r="I36" s="204" t="s">
        <v>341</v>
      </c>
      <c r="J36" s="205"/>
      <c r="K36" s="572" t="s">
        <v>2115</v>
      </c>
      <c r="L36" s="573"/>
      <c r="M36" s="573"/>
      <c r="N36" s="573"/>
      <c r="O36" s="573"/>
      <c r="P36" s="573"/>
      <c r="Q36" s="573"/>
      <c r="R36" s="577"/>
      <c r="S36" s="193"/>
      <c r="T36" s="194"/>
      <c r="U36" s="194"/>
      <c r="V36" s="194"/>
      <c r="W36" s="194"/>
      <c r="X36" s="194"/>
      <c r="Y36" s="194"/>
      <c r="Z36" s="389"/>
    </row>
    <row r="37" spans="1:27" s="1" customFormat="1" x14ac:dyDescent="0.25">
      <c r="A37" s="337"/>
      <c r="B37" s="167"/>
      <c r="C37" s="169"/>
      <c r="D37" s="170"/>
      <c r="E37" s="169"/>
      <c r="F37" s="170"/>
      <c r="G37" s="169"/>
      <c r="H37" s="170"/>
      <c r="I37" s="186" t="s">
        <v>2136</v>
      </c>
      <c r="J37" s="188"/>
      <c r="K37" s="169" t="s">
        <v>522</v>
      </c>
      <c r="L37" s="171"/>
      <c r="M37" s="171"/>
      <c r="N37" s="171"/>
      <c r="O37" s="171"/>
      <c r="P37" s="171"/>
      <c r="Q37" s="171"/>
      <c r="R37" s="170"/>
      <c r="S37" s="166"/>
      <c r="T37" s="167"/>
      <c r="U37" s="167"/>
      <c r="V37" s="167"/>
      <c r="W37" s="167"/>
      <c r="X37" s="167"/>
      <c r="Y37" s="167"/>
      <c r="Z37" s="348"/>
    </row>
    <row r="38" spans="1:27" s="1" customFormat="1" x14ac:dyDescent="0.25">
      <c r="A38" s="337"/>
      <c r="B38" s="167"/>
      <c r="C38" s="169"/>
      <c r="D38" s="170"/>
      <c r="E38" s="169"/>
      <c r="F38" s="170"/>
      <c r="G38" s="169"/>
      <c r="H38" s="170"/>
      <c r="I38" s="479" t="s">
        <v>2213</v>
      </c>
      <c r="J38" s="48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46146</v>
      </c>
      <c r="B40" s="29"/>
      <c r="C40" s="48">
        <f>A40+1</f>
        <v>46147</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37" t="s">
        <v>2034</v>
      </c>
      <c r="B41" s="167"/>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37" t="s">
        <v>1786</v>
      </c>
      <c r="B42" s="167"/>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50" t="s">
        <v>2079</v>
      </c>
      <c r="B43" s="199"/>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35" priority="3">
      <formula>MONTH(A10)&lt;&gt;MONTH($A$1)</formula>
    </cfRule>
    <cfRule type="expression" dxfId="34" priority="4">
      <formula>OR(WEEKDAY(A10,1)=1,WEEKDAY(A10,1)=7)</formula>
    </cfRule>
  </conditionalFormatting>
  <conditionalFormatting sqref="I10 I16 I22 I28 I34">
    <cfRule type="expression" dxfId="33" priority="1">
      <formula>MONTH(I10)&lt;&gt;MONTH($A$1)</formula>
    </cfRule>
    <cfRule type="expression" dxfId="32" priority="2">
      <formula>OR(WEEKDAY(I10,1)=1,WEEKDAY(I10,1)=7)</formula>
    </cfRule>
  </conditionalFormatting>
  <hyperlinks>
    <hyperlink ref="K45" r:id="rId1" xr:uid="{497337E6-0AD1-429C-9EBA-516AFFAB2F30}"/>
    <hyperlink ref="K44:Z44" r:id="rId2" display="Calendar Templates by Vertex42" xr:uid="{BADCEC3D-2760-4B93-8AE6-690E8024D819}"/>
    <hyperlink ref="K45:Z45" r:id="rId3" display="https://www.vertex42.com/calendars/" xr:uid="{D612CE5C-9ECA-41A7-8419-80984431CA61}"/>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D7A3-A969-47EB-A001-55B006911C08}">
  <sheetPr>
    <pageSetUpPr fitToPage="1"/>
  </sheetPr>
  <dimension ref="A1:AA48"/>
  <sheetViews>
    <sheetView tabSelected="1" topLeftCell="A16" zoomScale="110" zoomScaleNormal="110" workbookViewId="0">
      <selection activeCell="A37" sqref="A37:B37"/>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46143</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46139</v>
      </c>
      <c r="B9" s="164"/>
      <c r="C9" s="164">
        <f>C10</f>
        <v>46140</v>
      </c>
      <c r="D9" s="164"/>
      <c r="E9" s="164">
        <f>E10</f>
        <v>46141</v>
      </c>
      <c r="F9" s="164"/>
      <c r="G9" s="164">
        <f>G10</f>
        <v>46142</v>
      </c>
      <c r="H9" s="164"/>
      <c r="I9" s="164">
        <f>I10</f>
        <v>46143</v>
      </c>
      <c r="J9" s="164"/>
      <c r="K9" s="164">
        <f>K10</f>
        <v>46144</v>
      </c>
      <c r="L9" s="164"/>
      <c r="M9" s="164"/>
      <c r="N9" s="164"/>
      <c r="O9" s="164"/>
      <c r="P9" s="164"/>
      <c r="Q9" s="164"/>
      <c r="R9" s="164"/>
      <c r="S9" s="164">
        <f>S10</f>
        <v>46145</v>
      </c>
      <c r="T9" s="164"/>
      <c r="U9" s="164"/>
      <c r="V9" s="164"/>
      <c r="W9" s="164"/>
      <c r="X9" s="164"/>
      <c r="Y9" s="164"/>
      <c r="Z9" s="165"/>
    </row>
    <row r="10" spans="1:27" s="1" customFormat="1" ht="18.5" x14ac:dyDescent="0.25">
      <c r="A10" s="95">
        <f>$A$1-(WEEKDAY($A$1,1)-(start_day-1))-IF((WEEKDAY($A$1,1)-(start_day-1))&lt;=0,7,0)+1</f>
        <v>46139</v>
      </c>
      <c r="B10" s="29"/>
      <c r="C10" s="48">
        <f>A10+1</f>
        <v>46140</v>
      </c>
      <c r="D10" s="49"/>
      <c r="E10" s="48">
        <f>C10+1</f>
        <v>46141</v>
      </c>
      <c r="F10" s="49"/>
      <c r="G10" s="48">
        <f>E10+1</f>
        <v>46142</v>
      </c>
      <c r="H10" s="49"/>
      <c r="I10" s="48">
        <f>G10+1</f>
        <v>46143</v>
      </c>
      <c r="J10" s="49"/>
      <c r="K10" s="172">
        <f>I10+1</f>
        <v>46144</v>
      </c>
      <c r="L10" s="173"/>
      <c r="M10" s="174"/>
      <c r="N10" s="174"/>
      <c r="O10" s="174"/>
      <c r="P10" s="174"/>
      <c r="Q10" s="174"/>
      <c r="R10" s="175"/>
      <c r="S10" s="176">
        <f>K10+1</f>
        <v>46145</v>
      </c>
      <c r="T10" s="177"/>
      <c r="U10" s="178"/>
      <c r="V10" s="178"/>
      <c r="W10" s="178"/>
      <c r="X10" s="178"/>
      <c r="Y10" s="178"/>
      <c r="Z10" s="349"/>
    </row>
    <row r="11" spans="1:27" s="1" customFormat="1" x14ac:dyDescent="0.25">
      <c r="A11" s="508"/>
      <c r="B11" s="506"/>
      <c r="C11" s="502"/>
      <c r="D11" s="503"/>
      <c r="E11" s="196"/>
      <c r="F11" s="197"/>
      <c r="G11" s="169"/>
      <c r="H11" s="170"/>
      <c r="I11" s="602" t="s">
        <v>1683</v>
      </c>
      <c r="J11" s="603"/>
      <c r="K11" s="196" t="s">
        <v>2078</v>
      </c>
      <c r="L11" s="200"/>
      <c r="M11" s="200"/>
      <c r="N11" s="200"/>
      <c r="O11" s="200"/>
      <c r="P11" s="200"/>
      <c r="Q11" s="200"/>
      <c r="R11" s="197"/>
      <c r="S11" s="572" t="s">
        <v>2115</v>
      </c>
      <c r="T11" s="573"/>
      <c r="U11" s="573"/>
      <c r="V11" s="573"/>
      <c r="W11" s="573"/>
      <c r="X11" s="573"/>
      <c r="Y11" s="573"/>
      <c r="Z11" s="574"/>
    </row>
    <row r="12" spans="1:27" s="1" customFormat="1" x14ac:dyDescent="0.25">
      <c r="A12" s="337"/>
      <c r="B12" s="167"/>
      <c r="C12" s="169"/>
      <c r="D12" s="170"/>
      <c r="E12" s="169"/>
      <c r="F12" s="170"/>
      <c r="G12" s="169"/>
      <c r="H12" s="170"/>
      <c r="I12" s="204" t="s">
        <v>341</v>
      </c>
      <c r="J12" s="205"/>
      <c r="K12" s="572" t="s">
        <v>2115</v>
      </c>
      <c r="L12" s="573"/>
      <c r="M12" s="573"/>
      <c r="N12" s="573"/>
      <c r="O12" s="573"/>
      <c r="P12" s="573"/>
      <c r="Q12" s="573"/>
      <c r="R12" s="577"/>
      <c r="S12" s="193"/>
      <c r="T12" s="194"/>
      <c r="U12" s="194"/>
      <c r="V12" s="194"/>
      <c r="W12" s="194"/>
      <c r="X12" s="194"/>
      <c r="Y12" s="194"/>
      <c r="Z12" s="389"/>
    </row>
    <row r="13" spans="1:27" s="1" customFormat="1" x14ac:dyDescent="0.25">
      <c r="A13" s="337"/>
      <c r="B13" s="167"/>
      <c r="C13" s="169"/>
      <c r="D13" s="170"/>
      <c r="E13" s="169"/>
      <c r="F13" s="170"/>
      <c r="G13" s="169"/>
      <c r="H13" s="170"/>
      <c r="I13" s="452" t="s">
        <v>2124</v>
      </c>
      <c r="J13" s="453"/>
      <c r="K13" s="169" t="s">
        <v>522</v>
      </c>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479" t="s">
        <v>2175</v>
      </c>
      <c r="J14" s="480"/>
      <c r="K14" s="169"/>
      <c r="L14" s="171"/>
      <c r="M14" s="171"/>
      <c r="N14" s="171"/>
      <c r="O14" s="171"/>
      <c r="P14" s="171"/>
      <c r="Q14" s="171"/>
      <c r="R14" s="170"/>
      <c r="S14" s="166"/>
      <c r="T14" s="167"/>
      <c r="U14" s="167"/>
      <c r="V14" s="167"/>
      <c r="W14" s="167"/>
      <c r="X14" s="167"/>
      <c r="Y14" s="167"/>
      <c r="Z14" s="348"/>
    </row>
    <row r="15" spans="1:27" s="2" customForma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46146</v>
      </c>
      <c r="B16" s="29"/>
      <c r="C16" s="48">
        <f>A16+1</f>
        <v>46147</v>
      </c>
      <c r="D16" s="49"/>
      <c r="E16" s="48">
        <f>C16+1</f>
        <v>46148</v>
      </c>
      <c r="F16" s="49"/>
      <c r="G16" s="48">
        <f>E16+1</f>
        <v>46149</v>
      </c>
      <c r="H16" s="49"/>
      <c r="I16" s="48">
        <f>G16+1</f>
        <v>46150</v>
      </c>
      <c r="J16" s="49"/>
      <c r="K16" s="172">
        <f>I16+1</f>
        <v>46151</v>
      </c>
      <c r="L16" s="173"/>
      <c r="M16" s="174"/>
      <c r="N16" s="174"/>
      <c r="O16" s="174"/>
      <c r="P16" s="174"/>
      <c r="Q16" s="174"/>
      <c r="R16" s="175"/>
      <c r="S16" s="176">
        <f>K16+1</f>
        <v>46152</v>
      </c>
      <c r="T16" s="177"/>
      <c r="U16" s="178"/>
      <c r="V16" s="178"/>
      <c r="W16" s="178"/>
      <c r="X16" s="178"/>
      <c r="Y16" s="178"/>
      <c r="Z16" s="349"/>
    </row>
    <row r="17" spans="1:27" s="1" customFormat="1" x14ac:dyDescent="0.25">
      <c r="A17" s="337" t="s">
        <v>2034</v>
      </c>
      <c r="B17" s="167"/>
      <c r="C17" s="334" t="s">
        <v>294</v>
      </c>
      <c r="D17" s="335"/>
      <c r="E17" s="196" t="s">
        <v>306</v>
      </c>
      <c r="F17" s="197"/>
      <c r="G17" s="169" t="s">
        <v>2166</v>
      </c>
      <c r="H17" s="170"/>
      <c r="I17" s="572" t="s">
        <v>1351</v>
      </c>
      <c r="J17" s="577"/>
      <c r="K17" s="204" t="s">
        <v>2037</v>
      </c>
      <c r="L17" s="325"/>
      <c r="M17" s="325"/>
      <c r="N17" s="325"/>
      <c r="O17" s="325"/>
      <c r="P17" s="325"/>
      <c r="Q17" s="325"/>
      <c r="R17" s="205"/>
      <c r="S17" s="198" t="s">
        <v>381</v>
      </c>
      <c r="T17" s="199"/>
      <c r="U17" s="199"/>
      <c r="V17" s="199"/>
      <c r="W17" s="199"/>
      <c r="X17" s="199"/>
      <c r="Y17" s="199"/>
      <c r="Z17" s="383"/>
    </row>
    <row r="18" spans="1:27" s="1" customFormat="1" x14ac:dyDescent="0.25">
      <c r="A18" s="337" t="s">
        <v>1786</v>
      </c>
      <c r="B18" s="167"/>
      <c r="C18" s="169"/>
      <c r="D18" s="170"/>
      <c r="E18" s="169" t="s">
        <v>2035</v>
      </c>
      <c r="F18" s="170"/>
      <c r="G18" s="169"/>
      <c r="H18" s="170"/>
      <c r="I18" s="204" t="s">
        <v>2037</v>
      </c>
      <c r="J18" s="205"/>
      <c r="K18" s="196" t="s">
        <v>1592</v>
      </c>
      <c r="L18" s="200"/>
      <c r="M18" s="200"/>
      <c r="N18" s="200"/>
      <c r="O18" s="200"/>
      <c r="P18" s="200"/>
      <c r="Q18" s="200"/>
      <c r="R18" s="197"/>
      <c r="S18" s="248" t="s">
        <v>2037</v>
      </c>
      <c r="T18" s="249"/>
      <c r="U18" s="249"/>
      <c r="V18" s="249"/>
      <c r="W18" s="249"/>
      <c r="X18" s="249"/>
      <c r="Y18" s="249"/>
      <c r="Z18" s="378"/>
    </row>
    <row r="19" spans="1:27" s="1" customFormat="1" x14ac:dyDescent="0.25">
      <c r="A19" s="350" t="s">
        <v>2079</v>
      </c>
      <c r="B19" s="199"/>
      <c r="C19" s="169"/>
      <c r="D19" s="170"/>
      <c r="E19" s="169" t="s">
        <v>60</v>
      </c>
      <c r="F19" s="170"/>
      <c r="G19" s="169"/>
      <c r="H19" s="170"/>
      <c r="I19" s="196" t="s">
        <v>2080</v>
      </c>
      <c r="J19" s="197"/>
      <c r="K19" s="169" t="s">
        <v>293</v>
      </c>
      <c r="L19" s="171"/>
      <c r="M19" s="171"/>
      <c r="N19" s="171"/>
      <c r="O19" s="171"/>
      <c r="P19" s="171"/>
      <c r="Q19" s="171"/>
      <c r="R19" s="170"/>
      <c r="S19" s="166"/>
      <c r="T19" s="167"/>
      <c r="U19" s="167"/>
      <c r="V19" s="167"/>
      <c r="W19" s="167"/>
      <c r="X19" s="167"/>
      <c r="Y19" s="167"/>
      <c r="Z19" s="348"/>
    </row>
    <row r="20" spans="1:27" s="1" customFormat="1" x14ac:dyDescent="0.25">
      <c r="A20" s="337"/>
      <c r="B20" s="167"/>
      <c r="C20" s="169"/>
      <c r="D20" s="170"/>
      <c r="E20" s="169" t="s">
        <v>2036</v>
      </c>
      <c r="F20" s="170"/>
      <c r="G20" s="169"/>
      <c r="H20" s="170"/>
      <c r="I20" s="169"/>
      <c r="J20" s="170"/>
      <c r="K20" s="186" t="s">
        <v>2138</v>
      </c>
      <c r="L20" s="187"/>
      <c r="M20" s="187"/>
      <c r="N20" s="187"/>
      <c r="O20" s="187"/>
      <c r="P20" s="187"/>
      <c r="Q20" s="187"/>
      <c r="R20" s="188"/>
      <c r="S20" s="166"/>
      <c r="T20" s="167"/>
      <c r="U20" s="167"/>
      <c r="V20" s="167"/>
      <c r="W20" s="167"/>
      <c r="X20" s="167"/>
      <c r="Y20" s="167"/>
      <c r="Z20" s="348"/>
    </row>
    <row r="21" spans="1:27" s="2" customFormat="1" ht="13.25" customHeight="1" x14ac:dyDescent="0.25">
      <c r="A21" s="347"/>
      <c r="B21" s="181"/>
      <c r="C21" s="183"/>
      <c r="D21" s="184"/>
      <c r="E21" s="183" t="s">
        <v>61</v>
      </c>
      <c r="F21" s="184"/>
      <c r="G21" s="183"/>
      <c r="H21" s="184"/>
      <c r="I21" s="183"/>
      <c r="J21" s="184"/>
      <c r="K21" s="206" t="s">
        <v>927</v>
      </c>
      <c r="L21" s="434"/>
      <c r="M21" s="434"/>
      <c r="N21" s="434"/>
      <c r="O21" s="434"/>
      <c r="P21" s="434"/>
      <c r="Q21" s="434"/>
      <c r="R21" s="207"/>
      <c r="S21" s="180"/>
      <c r="T21" s="181"/>
      <c r="U21" s="181"/>
      <c r="V21" s="181"/>
      <c r="W21" s="181"/>
      <c r="X21" s="181"/>
      <c r="Y21" s="181"/>
      <c r="Z21" s="346"/>
      <c r="AA21" s="1"/>
    </row>
    <row r="22" spans="1:27" s="1" customFormat="1" ht="18.5" x14ac:dyDescent="0.25">
      <c r="A22" s="95">
        <f>S16+1</f>
        <v>46153</v>
      </c>
      <c r="B22" s="29"/>
      <c r="C22" s="48">
        <f>A22+1</f>
        <v>46154</v>
      </c>
      <c r="D22" s="49"/>
      <c r="E22" s="48">
        <f>C22+1</f>
        <v>46155</v>
      </c>
      <c r="F22" s="49"/>
      <c r="G22" s="48">
        <f>E22+1</f>
        <v>46156</v>
      </c>
      <c r="H22" s="49"/>
      <c r="I22" s="48">
        <f>G22+1</f>
        <v>46157</v>
      </c>
      <c r="J22" s="49"/>
      <c r="K22" s="172">
        <f>I22+1</f>
        <v>46158</v>
      </c>
      <c r="L22" s="173"/>
      <c r="M22" s="174"/>
      <c r="N22" s="174"/>
      <c r="O22" s="174"/>
      <c r="P22" s="174"/>
      <c r="Q22" s="174"/>
      <c r="R22" s="175"/>
      <c r="S22" s="176">
        <f>K22+1</f>
        <v>46159</v>
      </c>
      <c r="T22" s="177"/>
      <c r="U22" s="178"/>
      <c r="V22" s="178"/>
      <c r="W22" s="178"/>
      <c r="X22" s="178"/>
      <c r="Y22" s="178"/>
      <c r="Z22" s="349"/>
    </row>
    <row r="23" spans="1:27" s="1" customFormat="1" x14ac:dyDescent="0.25">
      <c r="A23" s="337"/>
      <c r="B23" s="167"/>
      <c r="C23" s="169"/>
      <c r="D23" s="170"/>
      <c r="E23" s="169" t="s">
        <v>2132</v>
      </c>
      <c r="F23" s="170"/>
      <c r="G23" s="602" t="s">
        <v>1983</v>
      </c>
      <c r="H23" s="603"/>
      <c r="I23" s="169"/>
      <c r="J23" s="170"/>
      <c r="K23" s="572" t="s">
        <v>1985</v>
      </c>
      <c r="L23" s="573"/>
      <c r="M23" s="573"/>
      <c r="N23" s="573"/>
      <c r="O23" s="573"/>
      <c r="P23" s="573"/>
      <c r="Q23" s="573"/>
      <c r="R23" s="577"/>
      <c r="S23" s="604" t="s">
        <v>1684</v>
      </c>
      <c r="T23" s="601"/>
      <c r="U23" s="601"/>
      <c r="V23" s="601"/>
      <c r="W23" s="601"/>
      <c r="X23" s="601"/>
      <c r="Y23" s="601"/>
      <c r="Z23" s="605"/>
    </row>
    <row r="24" spans="1:27" s="1" customFormat="1" x14ac:dyDescent="0.25">
      <c r="A24" s="337"/>
      <c r="B24" s="167"/>
      <c r="C24" s="169"/>
      <c r="D24" s="170"/>
      <c r="E24" s="169" t="s">
        <v>428</v>
      </c>
      <c r="F24" s="170"/>
      <c r="G24" s="169"/>
      <c r="H24" s="170"/>
      <c r="I24" s="169"/>
      <c r="J24" s="170"/>
      <c r="K24" s="169" t="s">
        <v>497</v>
      </c>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46160</v>
      </c>
      <c r="B28" s="29"/>
      <c r="C28" s="48">
        <f>A28+1</f>
        <v>46161</v>
      </c>
      <c r="D28" s="49"/>
      <c r="E28" s="48">
        <f>C28+1</f>
        <v>46162</v>
      </c>
      <c r="F28" s="49"/>
      <c r="G28" s="48">
        <f>E28+1</f>
        <v>46163</v>
      </c>
      <c r="H28" s="49"/>
      <c r="I28" s="48">
        <f>G28+1</f>
        <v>46164</v>
      </c>
      <c r="J28" s="49"/>
      <c r="K28" s="172">
        <f>I28+1</f>
        <v>46165</v>
      </c>
      <c r="L28" s="173"/>
      <c r="M28" s="174"/>
      <c r="N28" s="174"/>
      <c r="O28" s="174"/>
      <c r="P28" s="174"/>
      <c r="Q28" s="174"/>
      <c r="R28" s="175"/>
      <c r="S28" s="176">
        <f>K28+1</f>
        <v>46166</v>
      </c>
      <c r="T28" s="177"/>
      <c r="U28" s="178"/>
      <c r="V28" s="178"/>
      <c r="W28" s="178"/>
      <c r="X28" s="178"/>
      <c r="Y28" s="178"/>
      <c r="Z28" s="349"/>
    </row>
    <row r="29" spans="1:27" s="1" customFormat="1" x14ac:dyDescent="0.25">
      <c r="A29" s="337" t="s">
        <v>1132</v>
      </c>
      <c r="B29" s="167"/>
      <c r="C29" s="169" t="s">
        <v>424</v>
      </c>
      <c r="D29" s="170"/>
      <c r="E29" s="611" t="s">
        <v>2203</v>
      </c>
      <c r="F29" s="612"/>
      <c r="G29" s="204" t="s">
        <v>2224</v>
      </c>
      <c r="H29" s="205"/>
      <c r="I29" s="196" t="s">
        <v>2081</v>
      </c>
      <c r="J29" s="197"/>
      <c r="K29" s="572" t="s">
        <v>1986</v>
      </c>
      <c r="L29" s="573"/>
      <c r="M29" s="573"/>
      <c r="N29" s="573"/>
      <c r="O29" s="573"/>
      <c r="P29" s="573"/>
      <c r="Q29" s="573"/>
      <c r="R29" s="577"/>
      <c r="S29" s="604" t="s">
        <v>1234</v>
      </c>
      <c r="T29" s="601"/>
      <c r="U29" s="601"/>
      <c r="V29" s="601"/>
      <c r="W29" s="601"/>
      <c r="X29" s="601"/>
      <c r="Y29" s="601"/>
      <c r="Z29" s="605"/>
    </row>
    <row r="30" spans="1:27" s="1" customFormat="1" x14ac:dyDescent="0.25">
      <c r="A30" s="337" t="s">
        <v>2167</v>
      </c>
      <c r="B30" s="167"/>
      <c r="C30" s="169" t="s">
        <v>35</v>
      </c>
      <c r="D30" s="170"/>
      <c r="E30" s="169" t="s">
        <v>63</v>
      </c>
      <c r="F30" s="170"/>
      <c r="G30" s="452"/>
      <c r="H30" s="453"/>
      <c r="I30" s="452"/>
      <c r="J30" s="453"/>
      <c r="K30" s="572" t="s">
        <v>1677</v>
      </c>
      <c r="L30" s="573"/>
      <c r="M30" s="573"/>
      <c r="N30" s="573"/>
      <c r="O30" s="573"/>
      <c r="P30" s="573"/>
      <c r="Q30" s="573"/>
      <c r="R30" s="577"/>
      <c r="S30" s="479" t="s">
        <v>2208</v>
      </c>
      <c r="T30" s="513"/>
      <c r="U30" s="513"/>
      <c r="V30" s="513"/>
      <c r="W30" s="513"/>
      <c r="X30" s="513"/>
      <c r="Y30" s="513"/>
      <c r="Z30" s="557"/>
    </row>
    <row r="31" spans="1:27" s="1" customFormat="1" x14ac:dyDescent="0.25">
      <c r="A31" s="337"/>
      <c r="B31" s="167"/>
      <c r="C31" s="169"/>
      <c r="D31" s="170"/>
      <c r="E31" s="169" t="s">
        <v>609</v>
      </c>
      <c r="F31" s="170"/>
      <c r="G31" s="169"/>
      <c r="H31" s="170"/>
      <c r="I31" s="169"/>
      <c r="J31" s="170"/>
      <c r="K31" s="196" t="s">
        <v>2146</v>
      </c>
      <c r="L31" s="200"/>
      <c r="M31" s="200"/>
      <c r="N31" s="200"/>
      <c r="O31" s="200"/>
      <c r="P31" s="200"/>
      <c r="Q31" s="200"/>
      <c r="R31" s="197"/>
      <c r="S31" s="166"/>
      <c r="T31" s="167"/>
      <c r="U31" s="167"/>
      <c r="V31" s="167"/>
      <c r="W31" s="167"/>
      <c r="X31" s="167"/>
      <c r="Y31" s="167"/>
      <c r="Z31" s="348"/>
    </row>
    <row r="32" spans="1:27" s="1" customFormat="1" x14ac:dyDescent="0.25">
      <c r="A32" s="337"/>
      <c r="B32" s="167"/>
      <c r="C32" s="169"/>
      <c r="D32" s="170"/>
      <c r="E32" s="452"/>
      <c r="F32" s="453"/>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466"/>
      <c r="F33" s="467"/>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46167</v>
      </c>
      <c r="B34" s="29"/>
      <c r="C34" s="48">
        <f>A34+1</f>
        <v>46168</v>
      </c>
      <c r="D34" s="49"/>
      <c r="E34" s="48">
        <f>C34+1</f>
        <v>46169</v>
      </c>
      <c r="F34" s="49"/>
      <c r="G34" s="48">
        <f>E34+1</f>
        <v>46170</v>
      </c>
      <c r="H34" s="49"/>
      <c r="I34" s="48">
        <f>G34+1</f>
        <v>46171</v>
      </c>
      <c r="J34" s="49"/>
      <c r="K34" s="172">
        <f>I34+1</f>
        <v>46172</v>
      </c>
      <c r="L34" s="173"/>
      <c r="M34" s="174"/>
      <c r="N34" s="174"/>
      <c r="O34" s="174"/>
      <c r="P34" s="174"/>
      <c r="Q34" s="174"/>
      <c r="R34" s="175"/>
      <c r="S34" s="176">
        <f>K34+1</f>
        <v>46173</v>
      </c>
      <c r="T34" s="177"/>
      <c r="U34" s="178"/>
      <c r="V34" s="178"/>
      <c r="W34" s="178"/>
      <c r="X34" s="178"/>
      <c r="Y34" s="178"/>
      <c r="Z34" s="349"/>
    </row>
    <row r="35" spans="1:27" s="1" customFormat="1" x14ac:dyDescent="0.25">
      <c r="A35" s="600" t="s">
        <v>1233</v>
      </c>
      <c r="B35" s="601"/>
      <c r="C35" s="502"/>
      <c r="D35" s="503"/>
      <c r="E35" s="169" t="s">
        <v>61</v>
      </c>
      <c r="F35" s="170"/>
      <c r="G35" s="204" t="s">
        <v>1987</v>
      </c>
      <c r="H35" s="205"/>
      <c r="I35" s="204" t="s">
        <v>1987</v>
      </c>
      <c r="J35" s="205"/>
      <c r="K35" s="204" t="s">
        <v>2134</v>
      </c>
      <c r="L35" s="325"/>
      <c r="M35" s="325"/>
      <c r="N35" s="325"/>
      <c r="O35" s="325"/>
      <c r="P35" s="325"/>
      <c r="Q35" s="325"/>
      <c r="R35" s="205"/>
      <c r="S35" s="572" t="s">
        <v>817</v>
      </c>
      <c r="T35" s="573"/>
      <c r="U35" s="573"/>
      <c r="V35" s="573"/>
      <c r="W35" s="573"/>
      <c r="X35" s="573"/>
      <c r="Y35" s="573"/>
      <c r="Z35" s="574"/>
    </row>
    <row r="36" spans="1:27" s="1" customFormat="1" x14ac:dyDescent="0.25">
      <c r="A36" s="567" t="s">
        <v>2209</v>
      </c>
      <c r="B36" s="513"/>
      <c r="C36" s="169"/>
      <c r="D36" s="170"/>
      <c r="E36" s="169"/>
      <c r="F36" s="170"/>
      <c r="G36" s="334" t="s">
        <v>1962</v>
      </c>
      <c r="H36" s="335"/>
      <c r="I36" s="204" t="s">
        <v>1988</v>
      </c>
      <c r="J36" s="205"/>
      <c r="K36" s="204" t="s">
        <v>1987</v>
      </c>
      <c r="L36" s="325"/>
      <c r="M36" s="325"/>
      <c r="N36" s="325"/>
      <c r="O36" s="325"/>
      <c r="P36" s="325"/>
      <c r="Q36" s="325"/>
      <c r="R36" s="205"/>
      <c r="S36" s="198" t="s">
        <v>881</v>
      </c>
      <c r="T36" s="199"/>
      <c r="U36" s="199"/>
      <c r="V36" s="199"/>
      <c r="W36" s="199"/>
      <c r="X36" s="199"/>
      <c r="Y36" s="199"/>
      <c r="Z36" s="383"/>
    </row>
    <row r="37" spans="1:27" s="1" customFormat="1" x14ac:dyDescent="0.25">
      <c r="A37" s="353" t="s">
        <v>495</v>
      </c>
      <c r="B37" s="249"/>
      <c r="C37" s="169"/>
      <c r="D37" s="170"/>
      <c r="E37" s="169"/>
      <c r="F37" s="170"/>
      <c r="G37" s="169"/>
      <c r="H37" s="170"/>
      <c r="I37" s="169" t="s">
        <v>2130</v>
      </c>
      <c r="J37" s="170"/>
      <c r="K37" s="196" t="s">
        <v>2006</v>
      </c>
      <c r="L37" s="200"/>
      <c r="M37" s="200"/>
      <c r="N37" s="200"/>
      <c r="O37" s="200"/>
      <c r="P37" s="200"/>
      <c r="Q37" s="200"/>
      <c r="R37" s="197"/>
      <c r="S37" s="166" t="s">
        <v>2130</v>
      </c>
      <c r="T37" s="167"/>
      <c r="U37" s="167"/>
      <c r="V37" s="167"/>
      <c r="W37" s="167"/>
      <c r="X37" s="167"/>
      <c r="Y37" s="167"/>
      <c r="Z37" s="348"/>
    </row>
    <row r="38" spans="1:27" s="1" customFormat="1" x14ac:dyDescent="0.25">
      <c r="A38" s="102"/>
      <c r="B38" s="46"/>
      <c r="C38" s="50"/>
      <c r="D38" s="51"/>
      <c r="E38" s="169"/>
      <c r="F38" s="170"/>
      <c r="G38" s="169"/>
      <c r="H38" s="170"/>
      <c r="I38" s="169"/>
      <c r="J38" s="170"/>
      <c r="K38" s="572" t="s">
        <v>2116</v>
      </c>
      <c r="L38" s="573"/>
      <c r="M38" s="573"/>
      <c r="N38" s="573"/>
      <c r="O38" s="573"/>
      <c r="P38" s="573"/>
      <c r="Q38" s="573"/>
      <c r="R38" s="577"/>
      <c r="S38" s="572" t="s">
        <v>2185</v>
      </c>
      <c r="T38" s="573"/>
      <c r="U38" s="573"/>
      <c r="V38" s="573"/>
      <c r="W38" s="573"/>
      <c r="X38" s="573"/>
      <c r="Y38" s="573"/>
      <c r="Z38" s="577"/>
    </row>
    <row r="39" spans="1:27" s="1" customFormat="1" x14ac:dyDescent="0.25">
      <c r="A39" s="102"/>
      <c r="B39" s="46"/>
      <c r="C39" s="50"/>
      <c r="D39" s="51"/>
      <c r="E39" s="169"/>
      <c r="F39" s="170"/>
      <c r="G39" s="169"/>
      <c r="H39" s="170"/>
      <c r="I39" s="50"/>
      <c r="J39" s="51"/>
      <c r="K39" s="169" t="s">
        <v>2130</v>
      </c>
      <c r="L39" s="171"/>
      <c r="M39" s="171"/>
      <c r="N39" s="171"/>
      <c r="O39" s="171"/>
      <c r="P39" s="171"/>
      <c r="Q39" s="171"/>
      <c r="R39" s="170"/>
      <c r="S39" s="166"/>
      <c r="T39" s="167"/>
      <c r="U39" s="167"/>
      <c r="V39" s="167"/>
      <c r="W39" s="167"/>
      <c r="X39" s="167"/>
      <c r="Y39" s="167"/>
      <c r="Z39" s="348"/>
    </row>
    <row r="40" spans="1:27" s="1" customFormat="1" x14ac:dyDescent="0.25">
      <c r="A40" s="337"/>
      <c r="B40" s="167"/>
      <c r="C40" s="169"/>
      <c r="D40" s="170"/>
      <c r="E40" s="169"/>
      <c r="F40" s="170"/>
      <c r="G40" s="169"/>
      <c r="H40" s="170"/>
      <c r="I40" s="169"/>
      <c r="J40" s="170"/>
      <c r="K40" s="196" t="s">
        <v>2131</v>
      </c>
      <c r="L40" s="200"/>
      <c r="M40" s="200"/>
      <c r="N40" s="200"/>
      <c r="O40" s="200"/>
      <c r="P40" s="200"/>
      <c r="Q40" s="200"/>
      <c r="R40" s="197"/>
      <c r="S40" s="166"/>
      <c r="T40" s="167"/>
      <c r="U40" s="167"/>
      <c r="V40" s="167"/>
      <c r="W40" s="167"/>
      <c r="X40" s="167"/>
      <c r="Y40" s="167"/>
      <c r="Z40" s="348"/>
    </row>
    <row r="41" spans="1:27" s="1" customFormat="1" x14ac:dyDescent="0.25">
      <c r="A41" s="102"/>
      <c r="B41" s="46"/>
      <c r="C41" s="50"/>
      <c r="D41" s="51"/>
      <c r="E41" s="50"/>
      <c r="F41" s="51"/>
      <c r="G41" s="50"/>
      <c r="H41" s="51"/>
      <c r="I41" s="50"/>
      <c r="J41" s="51"/>
      <c r="K41" s="572" t="s">
        <v>2185</v>
      </c>
      <c r="L41" s="573"/>
      <c r="M41" s="573"/>
      <c r="N41" s="573"/>
      <c r="O41" s="573"/>
      <c r="P41" s="573"/>
      <c r="Q41" s="573"/>
      <c r="R41" s="577"/>
      <c r="S41" s="45"/>
      <c r="T41" s="46"/>
      <c r="U41" s="46"/>
      <c r="V41" s="46"/>
      <c r="W41" s="46"/>
      <c r="X41" s="46"/>
      <c r="Y41" s="46"/>
      <c r="Z41" s="103"/>
    </row>
    <row r="42" spans="1:27" s="2" customFormat="1" x14ac:dyDescent="0.25">
      <c r="A42" s="347"/>
      <c r="B42" s="181"/>
      <c r="C42" s="183"/>
      <c r="D42" s="184"/>
      <c r="E42" s="183"/>
      <c r="F42" s="184"/>
      <c r="G42" s="183"/>
      <c r="H42" s="184"/>
      <c r="I42" s="183"/>
      <c r="J42" s="184"/>
      <c r="K42" s="491"/>
      <c r="L42" s="613"/>
      <c r="M42" s="613"/>
      <c r="N42" s="613"/>
      <c r="O42" s="613"/>
      <c r="P42" s="613"/>
      <c r="Q42" s="613"/>
      <c r="R42" s="492"/>
      <c r="S42" s="180"/>
      <c r="T42" s="181"/>
      <c r="U42" s="181"/>
      <c r="V42" s="181"/>
      <c r="W42" s="181"/>
      <c r="X42" s="181"/>
      <c r="Y42" s="181"/>
      <c r="Z42" s="346"/>
      <c r="AA42" s="1"/>
    </row>
    <row r="43" spans="1:27" ht="18.5" x14ac:dyDescent="0.3">
      <c r="A43" s="95">
        <f>S34+1</f>
        <v>46174</v>
      </c>
      <c r="B43" s="29"/>
      <c r="C43" s="48">
        <f>A43+1</f>
        <v>46175</v>
      </c>
      <c r="D43" s="49"/>
      <c r="E43" s="52" t="s">
        <v>0</v>
      </c>
      <c r="F43" s="53"/>
      <c r="G43" s="53"/>
      <c r="H43" s="53"/>
      <c r="I43" s="53"/>
      <c r="J43" s="53"/>
      <c r="K43" s="53"/>
      <c r="L43" s="53"/>
      <c r="M43" s="53"/>
      <c r="N43" s="53"/>
      <c r="O43" s="53"/>
      <c r="P43" s="53"/>
      <c r="Q43" s="53"/>
      <c r="R43" s="53"/>
      <c r="S43" s="53"/>
      <c r="T43" s="53"/>
      <c r="U43" s="53"/>
      <c r="V43" s="53"/>
      <c r="W43" s="53"/>
      <c r="X43" s="53"/>
      <c r="Y43" s="53"/>
      <c r="Z43" s="96"/>
    </row>
    <row r="44" spans="1:27" x14ac:dyDescent="0.25">
      <c r="A44" s="350" t="s">
        <v>2082</v>
      </c>
      <c r="B44" s="199"/>
      <c r="C44" s="169" t="s">
        <v>2038</v>
      </c>
      <c r="D44" s="170"/>
      <c r="E44" s="82" t="s">
        <v>383</v>
      </c>
      <c r="F44" s="83"/>
      <c r="G44" s="83"/>
      <c r="H44" s="83"/>
      <c r="I44" s="55"/>
      <c r="J44" s="55"/>
      <c r="K44" s="55"/>
      <c r="L44" s="55"/>
      <c r="M44" s="55"/>
      <c r="N44" s="55"/>
      <c r="O44" s="55"/>
      <c r="P44" s="55"/>
      <c r="Q44" s="55"/>
      <c r="R44" s="55"/>
      <c r="S44" s="55"/>
      <c r="T44" s="55"/>
      <c r="U44" s="55"/>
      <c r="V44" s="55"/>
      <c r="W44" s="55"/>
      <c r="X44" s="55"/>
      <c r="Y44" s="55"/>
      <c r="Z44" s="97"/>
    </row>
    <row r="45" spans="1:27" x14ac:dyDescent="0.25">
      <c r="A45" s="350" t="s">
        <v>2129</v>
      </c>
      <c r="B45" s="199"/>
      <c r="C45" s="169"/>
      <c r="D45" s="170"/>
      <c r="E45" s="85" t="s">
        <v>483</v>
      </c>
      <c r="F45" s="83"/>
      <c r="G45" s="83"/>
      <c r="H45" s="83"/>
      <c r="I45" s="55"/>
      <c r="J45" s="55"/>
      <c r="K45" s="55"/>
      <c r="L45" s="55"/>
      <c r="M45" s="55"/>
      <c r="N45" s="55"/>
      <c r="O45" s="55"/>
      <c r="P45" s="55"/>
      <c r="Q45" s="55"/>
      <c r="R45" s="55"/>
      <c r="S45" s="55"/>
      <c r="T45" s="55"/>
      <c r="U45" s="55"/>
      <c r="V45" s="55"/>
      <c r="W45" s="55"/>
      <c r="X45" s="55"/>
      <c r="Y45" s="55"/>
      <c r="Z45" s="98"/>
    </row>
    <row r="46" spans="1:27" x14ac:dyDescent="0.25">
      <c r="A46" s="337"/>
      <c r="B46" s="167"/>
      <c r="C46" s="169"/>
      <c r="D46" s="170"/>
      <c r="E46" s="86" t="s">
        <v>683</v>
      </c>
      <c r="F46" s="83"/>
      <c r="G46" s="83"/>
      <c r="H46" s="83"/>
      <c r="I46" s="55"/>
      <c r="J46" s="55"/>
      <c r="K46" s="55"/>
      <c r="L46" s="55"/>
      <c r="M46" s="55"/>
      <c r="N46" s="55"/>
      <c r="O46" s="55"/>
      <c r="P46" s="55"/>
      <c r="Q46" s="55"/>
      <c r="R46" s="55"/>
      <c r="S46" s="55"/>
      <c r="T46" s="55"/>
      <c r="U46" s="55"/>
      <c r="V46" s="55"/>
      <c r="W46" s="55"/>
      <c r="X46" s="55"/>
      <c r="Y46" s="55"/>
      <c r="Z46" s="98"/>
    </row>
    <row r="47" spans="1:27" x14ac:dyDescent="0.25">
      <c r="A47" s="337"/>
      <c r="B47" s="167"/>
      <c r="C47" s="169"/>
      <c r="D47" s="170"/>
      <c r="E47" s="126" t="s">
        <v>585</v>
      </c>
      <c r="F47" s="83"/>
      <c r="G47" s="83"/>
      <c r="H47" s="83"/>
      <c r="I47" s="55"/>
      <c r="J47" s="55"/>
      <c r="K47" s="338" t="s">
        <v>9</v>
      </c>
      <c r="L47" s="338"/>
      <c r="M47" s="338"/>
      <c r="N47" s="338"/>
      <c r="O47" s="338"/>
      <c r="P47" s="338"/>
      <c r="Q47" s="338"/>
      <c r="R47" s="338"/>
      <c r="S47" s="338"/>
      <c r="T47" s="338"/>
      <c r="U47" s="338"/>
      <c r="V47" s="338"/>
      <c r="W47" s="338"/>
      <c r="X47" s="338"/>
      <c r="Y47" s="338"/>
      <c r="Z47" s="339"/>
    </row>
    <row r="48" spans="1:27" s="1" customFormat="1" x14ac:dyDescent="0.25">
      <c r="A48" s="340"/>
      <c r="B48" s="341"/>
      <c r="C48" s="342"/>
      <c r="D48" s="343"/>
      <c r="E48" s="99"/>
      <c r="F48" s="100"/>
      <c r="G48" s="100"/>
      <c r="H48" s="100"/>
      <c r="I48" s="101"/>
      <c r="J48" s="101"/>
      <c r="K48" s="344" t="s">
        <v>8</v>
      </c>
      <c r="L48" s="344"/>
      <c r="M48" s="344"/>
      <c r="N48" s="344"/>
      <c r="O48" s="344"/>
      <c r="P48" s="344"/>
      <c r="Q48" s="344"/>
      <c r="R48" s="344"/>
      <c r="S48" s="344"/>
      <c r="T48" s="344"/>
      <c r="U48" s="344"/>
      <c r="V48" s="344"/>
      <c r="W48" s="344"/>
      <c r="X48" s="344"/>
      <c r="Y48" s="344"/>
      <c r="Z48" s="345"/>
    </row>
  </sheetData>
  <mergeCells count="227">
    <mergeCell ref="A47:B47"/>
    <mergeCell ref="C47:D47"/>
    <mergeCell ref="K47:Z47"/>
    <mergeCell ref="A48:B48"/>
    <mergeCell ref="C48:D48"/>
    <mergeCell ref="K48:Z48"/>
    <mergeCell ref="S42:Z42"/>
    <mergeCell ref="A44:B44"/>
    <mergeCell ref="C44:D44"/>
    <mergeCell ref="A45:B45"/>
    <mergeCell ref="C45:D45"/>
    <mergeCell ref="A46:B46"/>
    <mergeCell ref="C46:D46"/>
    <mergeCell ref="A42:B42"/>
    <mergeCell ref="C42:D42"/>
    <mergeCell ref="E42:F42"/>
    <mergeCell ref="G42:H42"/>
    <mergeCell ref="I42:J42"/>
    <mergeCell ref="K42:R42"/>
    <mergeCell ref="A36:B36"/>
    <mergeCell ref="C36:D36"/>
    <mergeCell ref="E36:F36"/>
    <mergeCell ref="G36:H36"/>
    <mergeCell ref="I36:J36"/>
    <mergeCell ref="K36:R36"/>
    <mergeCell ref="S36:Z36"/>
    <mergeCell ref="E39:F39"/>
    <mergeCell ref="S37:Z37"/>
    <mergeCell ref="S39:Z39"/>
    <mergeCell ref="G38:H38"/>
    <mergeCell ref="G39:H39"/>
    <mergeCell ref="A40:B40"/>
    <mergeCell ref="C40:D40"/>
    <mergeCell ref="E40:F40"/>
    <mergeCell ref="G40:H40"/>
    <mergeCell ref="I40:J40"/>
    <mergeCell ref="K40:R40"/>
    <mergeCell ref="S40:Z40"/>
    <mergeCell ref="A37:B37"/>
    <mergeCell ref="C37:D37"/>
    <mergeCell ref="E37:F37"/>
    <mergeCell ref="G37:H37"/>
    <mergeCell ref="I37:J37"/>
    <mergeCell ref="K37:R37"/>
    <mergeCell ref="K38:R38"/>
    <mergeCell ref="I38:J38"/>
    <mergeCell ref="K39:R39"/>
    <mergeCell ref="S38:Z38"/>
    <mergeCell ref="E38:F38"/>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K41:R41"/>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3 C43">
    <cfRule type="expression" dxfId="31" priority="3">
      <formula>MONTH(A10)&lt;&gt;MONTH($A$1)</formula>
    </cfRule>
    <cfRule type="expression" dxfId="30" priority="4">
      <formula>OR(WEEKDAY(A10,1)=1,WEEKDAY(A10,1)=7)</formula>
    </cfRule>
  </conditionalFormatting>
  <conditionalFormatting sqref="I10 I16 I22 I28 I34">
    <cfRule type="expression" dxfId="29" priority="1">
      <formula>MONTH(I10)&lt;&gt;MONTH($A$1)</formula>
    </cfRule>
    <cfRule type="expression" dxfId="28" priority="2">
      <formula>OR(WEEKDAY(I10,1)=1,WEEKDAY(I10,1)=7)</formula>
    </cfRule>
  </conditionalFormatting>
  <hyperlinks>
    <hyperlink ref="K48" r:id="rId1" xr:uid="{8119BE90-705C-4913-8735-AD2C5E1BF65A}"/>
    <hyperlink ref="K47:Z47" r:id="rId2" display="Calendar Templates by Vertex42" xr:uid="{168CAE46-C529-4794-A162-E7E0851B704D}"/>
    <hyperlink ref="K48:Z48" r:id="rId3" display="https://www.vertex42.com/calendars/" xr:uid="{6C24B66C-0022-43E8-BDCE-E17E25323ABE}"/>
  </hyperlinks>
  <pageMargins left="0.70866141732283472" right="0.70866141732283472" top="0.74803149606299213" bottom="0.74803149606299213" header="0.31496062992125984" footer="0.31496062992125984"/>
  <pageSetup paperSize="9" scale="79" orientation="landscape" r:id="rId4"/>
  <drawing r:id="rId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ACEAF-BDB4-4F20-984C-235815FDF592}">
  <sheetPr>
    <pageSetUpPr fitToPage="1"/>
  </sheetPr>
  <dimension ref="A1:AA45"/>
  <sheetViews>
    <sheetView zoomScaleNormal="100" workbookViewId="0">
      <selection activeCell="AC29" sqref="AC29"/>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46174</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46174</v>
      </c>
      <c r="B9" s="164"/>
      <c r="C9" s="164">
        <f>C10</f>
        <v>46175</v>
      </c>
      <c r="D9" s="164"/>
      <c r="E9" s="164">
        <f>E10</f>
        <v>46176</v>
      </c>
      <c r="F9" s="164"/>
      <c r="G9" s="164">
        <f>G10</f>
        <v>46177</v>
      </c>
      <c r="H9" s="164"/>
      <c r="I9" s="164">
        <f>I10</f>
        <v>46178</v>
      </c>
      <c r="J9" s="164"/>
      <c r="K9" s="164">
        <f>K10</f>
        <v>46179</v>
      </c>
      <c r="L9" s="164"/>
      <c r="M9" s="164"/>
      <c r="N9" s="164"/>
      <c r="O9" s="164"/>
      <c r="P9" s="164"/>
      <c r="Q9" s="164"/>
      <c r="R9" s="164"/>
      <c r="S9" s="164">
        <f>S10</f>
        <v>46180</v>
      </c>
      <c r="T9" s="164"/>
      <c r="U9" s="164"/>
      <c r="V9" s="164"/>
      <c r="W9" s="164"/>
      <c r="X9" s="164"/>
      <c r="Y9" s="164"/>
      <c r="Z9" s="165"/>
    </row>
    <row r="10" spans="1:27" s="1" customFormat="1" ht="18.5" x14ac:dyDescent="0.25">
      <c r="A10" s="95">
        <f>$A$1-(WEEKDAY($A$1,1)-(start_day-1))-IF((WEEKDAY($A$1,1)-(start_day-1))&lt;=0,7,0)+1</f>
        <v>46174</v>
      </c>
      <c r="B10" s="29"/>
      <c r="C10" s="48">
        <f>A10+1</f>
        <v>46175</v>
      </c>
      <c r="D10" s="49"/>
      <c r="E10" s="48">
        <f>C10+1</f>
        <v>46176</v>
      </c>
      <c r="F10" s="49"/>
      <c r="G10" s="48">
        <f>E10+1</f>
        <v>46177</v>
      </c>
      <c r="H10" s="49"/>
      <c r="I10" s="48">
        <f>G10+1</f>
        <v>46178</v>
      </c>
      <c r="J10" s="49"/>
      <c r="K10" s="172">
        <f>I10+1</f>
        <v>46179</v>
      </c>
      <c r="L10" s="173"/>
      <c r="M10" s="174"/>
      <c r="N10" s="174"/>
      <c r="O10" s="174"/>
      <c r="P10" s="174"/>
      <c r="Q10" s="174"/>
      <c r="R10" s="175"/>
      <c r="S10" s="176">
        <f>K10+1</f>
        <v>46180</v>
      </c>
      <c r="T10" s="177"/>
      <c r="U10" s="178"/>
      <c r="V10" s="178"/>
      <c r="W10" s="178"/>
      <c r="X10" s="178"/>
      <c r="Y10" s="178"/>
      <c r="Z10" s="349"/>
    </row>
    <row r="11" spans="1:27" s="1" customFormat="1" x14ac:dyDescent="0.25">
      <c r="A11" s="350" t="s">
        <v>2082</v>
      </c>
      <c r="B11" s="199"/>
      <c r="C11" s="169" t="s">
        <v>2038</v>
      </c>
      <c r="D11" s="170"/>
      <c r="E11" s="204" t="s">
        <v>1989</v>
      </c>
      <c r="F11" s="205"/>
      <c r="G11" s="572" t="s">
        <v>917</v>
      </c>
      <c r="H11" s="577"/>
      <c r="I11" s="196" t="s">
        <v>2083</v>
      </c>
      <c r="J11" s="197"/>
      <c r="K11" s="196" t="s">
        <v>1443</v>
      </c>
      <c r="L11" s="200"/>
      <c r="M11" s="200"/>
      <c r="N11" s="200"/>
      <c r="O11" s="200"/>
      <c r="P11" s="200"/>
      <c r="Q11" s="200"/>
      <c r="R11" s="197"/>
      <c r="S11" s="572" t="s">
        <v>1990</v>
      </c>
      <c r="T11" s="573"/>
      <c r="U11" s="573"/>
      <c r="V11" s="573"/>
      <c r="W11" s="573"/>
      <c r="X11" s="573"/>
      <c r="Y11" s="573"/>
      <c r="Z11" s="574"/>
    </row>
    <row r="12" spans="1:27" s="1" customFormat="1" x14ac:dyDescent="0.25">
      <c r="A12" s="350" t="s">
        <v>2129</v>
      </c>
      <c r="B12" s="199"/>
      <c r="C12" s="169"/>
      <c r="D12" s="170"/>
      <c r="E12" s="169" t="s">
        <v>24</v>
      </c>
      <c r="F12" s="170"/>
      <c r="G12" s="196" t="s">
        <v>253</v>
      </c>
      <c r="H12" s="197"/>
      <c r="I12" s="572" t="s">
        <v>2117</v>
      </c>
      <c r="J12" s="577"/>
      <c r="K12" s="186" t="s">
        <v>2147</v>
      </c>
      <c r="L12" s="187"/>
      <c r="M12" s="187"/>
      <c r="N12" s="187"/>
      <c r="O12" s="187"/>
      <c r="P12" s="187"/>
      <c r="Q12" s="187"/>
      <c r="R12" s="188"/>
      <c r="S12" s="572" t="s">
        <v>2117</v>
      </c>
      <c r="T12" s="573"/>
      <c r="U12" s="573"/>
      <c r="V12" s="573"/>
      <c r="W12" s="573"/>
      <c r="X12" s="573"/>
      <c r="Y12" s="573"/>
      <c r="Z12" s="574"/>
    </row>
    <row r="13" spans="1:27" s="1" customFormat="1" x14ac:dyDescent="0.25">
      <c r="A13" s="337"/>
      <c r="B13" s="167"/>
      <c r="C13" s="169"/>
      <c r="D13" s="170"/>
      <c r="E13" s="169" t="s">
        <v>63</v>
      </c>
      <c r="F13" s="170"/>
      <c r="G13" s="169" t="s">
        <v>2135</v>
      </c>
      <c r="H13" s="170"/>
      <c r="I13" s="204" t="s">
        <v>1350</v>
      </c>
      <c r="J13" s="205"/>
      <c r="K13" s="572" t="s">
        <v>2117</v>
      </c>
      <c r="L13" s="573"/>
      <c r="M13" s="573"/>
      <c r="N13" s="573"/>
      <c r="O13" s="573"/>
      <c r="P13" s="573"/>
      <c r="Q13" s="573"/>
      <c r="R13" s="577"/>
      <c r="S13" s="248" t="s">
        <v>1350</v>
      </c>
      <c r="T13" s="249"/>
      <c r="U13" s="249"/>
      <c r="V13" s="249"/>
      <c r="W13" s="249"/>
      <c r="X13" s="249"/>
      <c r="Y13" s="249"/>
      <c r="Z13" s="378"/>
    </row>
    <row r="14" spans="1:27" s="1" customFormat="1" x14ac:dyDescent="0.25">
      <c r="A14" s="337"/>
      <c r="B14" s="167"/>
      <c r="C14" s="169"/>
      <c r="D14" s="170"/>
      <c r="E14" s="169"/>
      <c r="F14" s="170"/>
      <c r="G14" s="169" t="s">
        <v>2168</v>
      </c>
      <c r="H14" s="170"/>
      <c r="I14" s="169"/>
      <c r="J14" s="170"/>
      <c r="K14" s="204" t="s">
        <v>1350</v>
      </c>
      <c r="L14" s="325"/>
      <c r="M14" s="325"/>
      <c r="N14" s="325"/>
      <c r="O14" s="325"/>
      <c r="P14" s="325"/>
      <c r="Q14" s="325"/>
      <c r="R14" s="205"/>
      <c r="S14" s="166"/>
      <c r="T14" s="167"/>
      <c r="U14" s="167"/>
      <c r="V14" s="167"/>
      <c r="W14" s="167"/>
      <c r="X14" s="167"/>
      <c r="Y14" s="167"/>
      <c r="Z14" s="348"/>
    </row>
    <row r="15" spans="1:27" s="2" customFormat="1" ht="13.25" customHeight="1" x14ac:dyDescent="0.25">
      <c r="A15" s="347"/>
      <c r="B15" s="181"/>
      <c r="C15" s="183"/>
      <c r="D15" s="184"/>
      <c r="E15" s="183"/>
      <c r="F15" s="184"/>
      <c r="G15" s="593" t="s">
        <v>2186</v>
      </c>
      <c r="H15" s="595"/>
      <c r="I15" s="183"/>
      <c r="J15" s="184"/>
      <c r="K15" s="614" t="s">
        <v>1321</v>
      </c>
      <c r="L15" s="615"/>
      <c r="M15" s="615"/>
      <c r="N15" s="615"/>
      <c r="O15" s="615"/>
      <c r="P15" s="615"/>
      <c r="Q15" s="615"/>
      <c r="R15" s="616"/>
      <c r="S15" s="180"/>
      <c r="T15" s="181"/>
      <c r="U15" s="181"/>
      <c r="V15" s="181"/>
      <c r="W15" s="181"/>
      <c r="X15" s="181"/>
      <c r="Y15" s="181"/>
      <c r="Z15" s="346"/>
      <c r="AA15" s="1"/>
    </row>
    <row r="16" spans="1:27" s="1" customFormat="1" ht="18.5" x14ac:dyDescent="0.25">
      <c r="A16" s="95">
        <f>S10+1</f>
        <v>46181</v>
      </c>
      <c r="B16" s="29"/>
      <c r="C16" s="48">
        <f>A16+1</f>
        <v>46182</v>
      </c>
      <c r="D16" s="49"/>
      <c r="E16" s="48">
        <f>C16+1</f>
        <v>46183</v>
      </c>
      <c r="F16" s="49"/>
      <c r="G16" s="48">
        <f>E16+1</f>
        <v>46184</v>
      </c>
      <c r="H16" s="49"/>
      <c r="I16" s="48">
        <f>G16+1</f>
        <v>46185</v>
      </c>
      <c r="J16" s="49"/>
      <c r="K16" s="172">
        <f>I16+1</f>
        <v>46186</v>
      </c>
      <c r="L16" s="173"/>
      <c r="M16" s="174"/>
      <c r="N16" s="174"/>
      <c r="O16" s="174"/>
      <c r="P16" s="174"/>
      <c r="Q16" s="174"/>
      <c r="R16" s="175"/>
      <c r="S16" s="176">
        <f>K16+1</f>
        <v>46187</v>
      </c>
      <c r="T16" s="177"/>
      <c r="U16" s="178"/>
      <c r="V16" s="178"/>
      <c r="W16" s="178"/>
      <c r="X16" s="178"/>
      <c r="Y16" s="178"/>
      <c r="Z16" s="349"/>
    </row>
    <row r="17" spans="1:27" s="1" customFormat="1" x14ac:dyDescent="0.25">
      <c r="A17" s="450"/>
      <c r="B17" s="451"/>
      <c r="C17" s="169" t="s">
        <v>107</v>
      </c>
      <c r="D17" s="170"/>
      <c r="E17" s="169" t="s">
        <v>609</v>
      </c>
      <c r="F17" s="170"/>
      <c r="G17" s="169" t="s">
        <v>2039</v>
      </c>
      <c r="H17" s="170"/>
      <c r="I17" s="169" t="s">
        <v>281</v>
      </c>
      <c r="J17" s="170"/>
      <c r="K17" s="169" t="s">
        <v>281</v>
      </c>
      <c r="L17" s="171"/>
      <c r="M17" s="171"/>
      <c r="N17" s="171"/>
      <c r="O17" s="171"/>
      <c r="P17" s="171"/>
      <c r="Q17" s="171"/>
      <c r="R17" s="170"/>
      <c r="S17" s="166" t="s">
        <v>281</v>
      </c>
      <c r="T17" s="167"/>
      <c r="U17" s="167"/>
      <c r="V17" s="167"/>
      <c r="W17" s="167"/>
      <c r="X17" s="167"/>
      <c r="Y17" s="167"/>
      <c r="Z17" s="348"/>
    </row>
    <row r="18" spans="1:27" s="1" customFormat="1" x14ac:dyDescent="0.25">
      <c r="A18" s="337"/>
      <c r="B18" s="167"/>
      <c r="C18" s="169"/>
      <c r="D18" s="170"/>
      <c r="E18" s="572" t="s">
        <v>1991</v>
      </c>
      <c r="F18" s="577"/>
      <c r="G18" s="617" t="s">
        <v>2155</v>
      </c>
      <c r="H18" s="618"/>
      <c r="I18" s="169"/>
      <c r="J18" s="170"/>
      <c r="K18" s="572" t="s">
        <v>2187</v>
      </c>
      <c r="L18" s="573"/>
      <c r="M18" s="573"/>
      <c r="N18" s="573"/>
      <c r="O18" s="573"/>
      <c r="P18" s="573"/>
      <c r="Q18" s="573"/>
      <c r="R18" s="577"/>
      <c r="S18" s="572" t="s">
        <v>2187</v>
      </c>
      <c r="T18" s="573"/>
      <c r="U18" s="573"/>
      <c r="V18" s="573"/>
      <c r="W18" s="573"/>
      <c r="X18" s="573"/>
      <c r="Y18" s="573"/>
      <c r="Z18" s="574"/>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46188</v>
      </c>
      <c r="B22" s="29"/>
      <c r="C22" s="48">
        <f>A22+1</f>
        <v>46189</v>
      </c>
      <c r="D22" s="49"/>
      <c r="E22" s="48">
        <f>C22+1</f>
        <v>46190</v>
      </c>
      <c r="F22" s="49"/>
      <c r="G22" s="48">
        <f>E22+1</f>
        <v>46191</v>
      </c>
      <c r="H22" s="49"/>
      <c r="I22" s="48">
        <f>G22+1</f>
        <v>46192</v>
      </c>
      <c r="J22" s="49"/>
      <c r="K22" s="172">
        <f>I22+1</f>
        <v>46193</v>
      </c>
      <c r="L22" s="173"/>
      <c r="M22" s="174"/>
      <c r="N22" s="174"/>
      <c r="O22" s="174"/>
      <c r="P22" s="174"/>
      <c r="Q22" s="174"/>
      <c r="R22" s="175"/>
      <c r="S22" s="176">
        <f>K22+1</f>
        <v>46194</v>
      </c>
      <c r="T22" s="177"/>
      <c r="U22" s="178"/>
      <c r="V22" s="178"/>
      <c r="W22" s="178"/>
      <c r="X22" s="178"/>
      <c r="Y22" s="178"/>
      <c r="Z22" s="349"/>
    </row>
    <row r="23" spans="1:27" s="1" customFormat="1" x14ac:dyDescent="0.25">
      <c r="A23" s="337" t="s">
        <v>67</v>
      </c>
      <c r="B23" s="167"/>
      <c r="C23" s="204" t="s">
        <v>1992</v>
      </c>
      <c r="D23" s="205"/>
      <c r="E23" s="169" t="s">
        <v>2040</v>
      </c>
      <c r="F23" s="170"/>
      <c r="G23" s="186"/>
      <c r="H23" s="188"/>
      <c r="I23" s="186"/>
      <c r="J23" s="188"/>
      <c r="K23" s="169" t="s">
        <v>1993</v>
      </c>
      <c r="L23" s="171"/>
      <c r="M23" s="171"/>
      <c r="N23" s="171"/>
      <c r="O23" s="171"/>
      <c r="P23" s="171"/>
      <c r="Q23" s="171"/>
      <c r="R23" s="170"/>
      <c r="S23" s="166" t="s">
        <v>1994</v>
      </c>
      <c r="T23" s="167"/>
      <c r="U23" s="167"/>
      <c r="V23" s="167"/>
      <c r="W23" s="167"/>
      <c r="X23" s="167"/>
      <c r="Y23" s="167"/>
      <c r="Z23" s="348"/>
    </row>
    <row r="24" spans="1:27" s="1" customFormat="1" x14ac:dyDescent="0.25">
      <c r="A24" s="350" t="s">
        <v>2084</v>
      </c>
      <c r="B24" s="199"/>
      <c r="C24" s="225" t="s">
        <v>984</v>
      </c>
      <c r="D24" s="226"/>
      <c r="E24" s="169" t="s">
        <v>63</v>
      </c>
      <c r="F24" s="170"/>
      <c r="G24" s="169"/>
      <c r="H24" s="170"/>
      <c r="I24" s="169"/>
      <c r="J24" s="170"/>
      <c r="K24" s="204" t="s">
        <v>852</v>
      </c>
      <c r="L24" s="325"/>
      <c r="M24" s="325"/>
      <c r="N24" s="325"/>
      <c r="O24" s="325"/>
      <c r="P24" s="325"/>
      <c r="Q24" s="325"/>
      <c r="R24" s="205"/>
      <c r="S24" s="248" t="s">
        <v>1995</v>
      </c>
      <c r="T24" s="249"/>
      <c r="U24" s="249"/>
      <c r="V24" s="249"/>
      <c r="W24" s="249"/>
      <c r="X24" s="249"/>
      <c r="Y24" s="249"/>
      <c r="Z24" s="378"/>
    </row>
    <row r="25" spans="1:27" s="1" customFormat="1" x14ac:dyDescent="0.25">
      <c r="A25" s="337"/>
      <c r="B25" s="167"/>
      <c r="C25" s="617" t="s">
        <v>2156</v>
      </c>
      <c r="D25" s="618"/>
      <c r="E25" s="169"/>
      <c r="F25" s="170"/>
      <c r="G25" s="169"/>
      <c r="H25" s="170"/>
      <c r="I25" s="169"/>
      <c r="J25" s="170"/>
      <c r="K25" s="572" t="s">
        <v>2118</v>
      </c>
      <c r="L25" s="573"/>
      <c r="M25" s="573"/>
      <c r="N25" s="573"/>
      <c r="O25" s="573"/>
      <c r="P25" s="573"/>
      <c r="Q25" s="573"/>
      <c r="R25" s="577"/>
      <c r="S25" s="248" t="s">
        <v>852</v>
      </c>
      <c r="T25" s="249"/>
      <c r="U25" s="249"/>
      <c r="V25" s="249"/>
      <c r="W25" s="249"/>
      <c r="X25" s="249"/>
      <c r="Y25" s="249"/>
      <c r="Z25" s="378"/>
    </row>
    <row r="26" spans="1:27" s="1" customFormat="1" x14ac:dyDescent="0.25">
      <c r="A26" s="337"/>
      <c r="B26" s="167"/>
      <c r="C26" s="572" t="s">
        <v>1005</v>
      </c>
      <c r="D26" s="577"/>
      <c r="E26" s="169"/>
      <c r="F26" s="170"/>
      <c r="G26" s="169"/>
      <c r="H26" s="170"/>
      <c r="I26" s="169"/>
      <c r="J26" s="170"/>
      <c r="K26" s="196" t="s">
        <v>2153</v>
      </c>
      <c r="L26" s="200"/>
      <c r="M26" s="200"/>
      <c r="N26" s="200"/>
      <c r="O26" s="200"/>
      <c r="P26" s="200"/>
      <c r="Q26" s="200"/>
      <c r="R26" s="197"/>
      <c r="S26" s="193" t="s">
        <v>2221</v>
      </c>
      <c r="T26" s="194"/>
      <c r="U26" s="194"/>
      <c r="V26" s="194"/>
      <c r="W26" s="194"/>
      <c r="X26" s="194"/>
      <c r="Y26" s="194"/>
      <c r="Z26" s="389"/>
    </row>
    <row r="27" spans="1:27" s="2" customFormat="1" x14ac:dyDescent="0.25">
      <c r="A27" s="347"/>
      <c r="B27" s="181"/>
      <c r="C27" s="183"/>
      <c r="D27" s="184"/>
      <c r="E27" s="183"/>
      <c r="F27" s="184"/>
      <c r="G27" s="183"/>
      <c r="H27" s="184"/>
      <c r="I27" s="183"/>
      <c r="J27" s="184"/>
      <c r="K27" s="619" t="s">
        <v>2210</v>
      </c>
      <c r="L27" s="620"/>
      <c r="M27" s="620"/>
      <c r="N27" s="620"/>
      <c r="O27" s="620"/>
      <c r="P27" s="620"/>
      <c r="Q27" s="620"/>
      <c r="R27" s="621"/>
      <c r="S27" s="180"/>
      <c r="T27" s="181"/>
      <c r="U27" s="181"/>
      <c r="V27" s="181"/>
      <c r="W27" s="181"/>
      <c r="X27" s="181"/>
      <c r="Y27" s="181"/>
      <c r="Z27" s="346"/>
      <c r="AA27" s="1"/>
    </row>
    <row r="28" spans="1:27" s="1" customFormat="1" ht="18.5" x14ac:dyDescent="0.25">
      <c r="A28" s="95">
        <f>S22+1</f>
        <v>46195</v>
      </c>
      <c r="B28" s="29"/>
      <c r="C28" s="48">
        <f>A28+1</f>
        <v>46196</v>
      </c>
      <c r="D28" s="49"/>
      <c r="E28" s="48">
        <f>C28+1</f>
        <v>46197</v>
      </c>
      <c r="F28" s="49"/>
      <c r="G28" s="48">
        <f>E28+1</f>
        <v>46198</v>
      </c>
      <c r="H28" s="49"/>
      <c r="I28" s="48">
        <f>G28+1</f>
        <v>46199</v>
      </c>
      <c r="J28" s="49"/>
      <c r="K28" s="172">
        <f>I28+1</f>
        <v>46200</v>
      </c>
      <c r="L28" s="173"/>
      <c r="M28" s="174"/>
      <c r="N28" s="174"/>
      <c r="O28" s="174"/>
      <c r="P28" s="174"/>
      <c r="Q28" s="174"/>
      <c r="R28" s="175"/>
      <c r="S28" s="176">
        <f>K28+1</f>
        <v>46201</v>
      </c>
      <c r="T28" s="177"/>
      <c r="U28" s="178"/>
      <c r="V28" s="178"/>
      <c r="W28" s="178"/>
      <c r="X28" s="178"/>
      <c r="Y28" s="178"/>
      <c r="Z28" s="349"/>
    </row>
    <row r="29" spans="1:27" s="1" customFormat="1" x14ac:dyDescent="0.25">
      <c r="A29" s="350" t="s">
        <v>2086</v>
      </c>
      <c r="B29" s="199"/>
      <c r="C29" s="169" t="s">
        <v>449</v>
      </c>
      <c r="D29" s="170"/>
      <c r="E29" s="602" t="s">
        <v>1236</v>
      </c>
      <c r="F29" s="603"/>
      <c r="G29" s="169" t="s">
        <v>930</v>
      </c>
      <c r="H29" s="170"/>
      <c r="I29" s="572" t="s">
        <v>819</v>
      </c>
      <c r="J29" s="577"/>
      <c r="K29" s="169" t="s">
        <v>2123</v>
      </c>
      <c r="L29" s="171"/>
      <c r="M29" s="171"/>
      <c r="N29" s="171"/>
      <c r="O29" s="171"/>
      <c r="P29" s="171"/>
      <c r="Q29" s="171"/>
      <c r="R29" s="170"/>
      <c r="S29" s="248" t="s">
        <v>2177</v>
      </c>
      <c r="T29" s="249"/>
      <c r="U29" s="249"/>
      <c r="V29" s="249"/>
      <c r="W29" s="249"/>
      <c r="X29" s="249"/>
      <c r="Y29" s="249"/>
      <c r="Z29" s="378"/>
    </row>
    <row r="30" spans="1:27" s="1" customFormat="1" x14ac:dyDescent="0.25">
      <c r="A30" s="337" t="s">
        <v>63</v>
      </c>
      <c r="B30" s="167"/>
      <c r="C30" s="186" t="s">
        <v>53</v>
      </c>
      <c r="D30" s="188"/>
      <c r="E30" s="169" t="s">
        <v>2041</v>
      </c>
      <c r="F30" s="170"/>
      <c r="G30" s="169"/>
      <c r="H30" s="170"/>
      <c r="I30" s="196" t="s">
        <v>2085</v>
      </c>
      <c r="J30" s="197"/>
      <c r="K30" s="204" t="s">
        <v>2177</v>
      </c>
      <c r="L30" s="325"/>
      <c r="M30" s="325"/>
      <c r="N30" s="325"/>
      <c r="O30" s="325"/>
      <c r="P30" s="325"/>
      <c r="Q30" s="325"/>
      <c r="R30" s="205"/>
      <c r="S30" s="166"/>
      <c r="T30" s="167"/>
      <c r="U30" s="167"/>
      <c r="V30" s="167"/>
      <c r="W30" s="167"/>
      <c r="X30" s="167"/>
      <c r="Y30" s="167"/>
      <c r="Z30" s="348"/>
    </row>
    <row r="31" spans="1:27" s="1" customFormat="1" x14ac:dyDescent="0.25">
      <c r="A31" s="337" t="s">
        <v>35</v>
      </c>
      <c r="B31" s="167"/>
      <c r="C31" s="169"/>
      <c r="D31" s="170"/>
      <c r="E31" s="204" t="s">
        <v>1005</v>
      </c>
      <c r="F31" s="205"/>
      <c r="G31" s="169"/>
      <c r="H31" s="170"/>
      <c r="I31" s="204" t="s">
        <v>2176</v>
      </c>
      <c r="J31" s="205"/>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479" t="s">
        <v>2142</v>
      </c>
      <c r="F32" s="48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46202</v>
      </c>
      <c r="B34" s="29"/>
      <c r="C34" s="48">
        <f>A34+1</f>
        <v>46203</v>
      </c>
      <c r="D34" s="49"/>
      <c r="E34" s="48">
        <f>C34+1</f>
        <v>46204</v>
      </c>
      <c r="F34" s="49"/>
      <c r="G34" s="48">
        <f>E34+1</f>
        <v>46205</v>
      </c>
      <c r="H34" s="49"/>
      <c r="I34" s="48">
        <f>G34+1</f>
        <v>46206</v>
      </c>
      <c r="J34" s="49"/>
      <c r="K34" s="172">
        <f>I34+1</f>
        <v>46207</v>
      </c>
      <c r="L34" s="173"/>
      <c r="M34" s="174"/>
      <c r="N34" s="174"/>
      <c r="O34" s="174"/>
      <c r="P34" s="174"/>
      <c r="Q34" s="174"/>
      <c r="R34" s="175"/>
      <c r="S34" s="176">
        <f>K34+1</f>
        <v>46208</v>
      </c>
      <c r="T34" s="177"/>
      <c r="U34" s="178"/>
      <c r="V34" s="178"/>
      <c r="W34" s="178"/>
      <c r="X34" s="178"/>
      <c r="Y34" s="178"/>
      <c r="Z34" s="349"/>
    </row>
    <row r="35" spans="1:27" s="1" customFormat="1" x14ac:dyDescent="0.25">
      <c r="A35" s="350" t="s">
        <v>2087</v>
      </c>
      <c r="B35" s="199"/>
      <c r="C35" s="169" t="s">
        <v>109</v>
      </c>
      <c r="D35" s="170"/>
      <c r="E35" s="196"/>
      <c r="F35" s="197"/>
      <c r="G35" s="169"/>
      <c r="H35" s="170"/>
      <c r="I35" s="452"/>
      <c r="J35" s="453"/>
      <c r="K35" s="572" t="s">
        <v>1996</v>
      </c>
      <c r="L35" s="573"/>
      <c r="M35" s="573"/>
      <c r="N35" s="573"/>
      <c r="O35" s="573"/>
      <c r="P35" s="573"/>
      <c r="Q35" s="573"/>
      <c r="R35" s="577"/>
      <c r="S35" s="193"/>
      <c r="T35" s="194"/>
      <c r="U35" s="194"/>
      <c r="V35" s="194"/>
      <c r="W35" s="194"/>
      <c r="X35" s="194"/>
      <c r="Y35" s="194"/>
      <c r="Z35" s="389"/>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46209</v>
      </c>
      <c r="B40" s="29"/>
      <c r="C40" s="48">
        <f>A40+1</f>
        <v>46210</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37" t="s">
        <v>2042</v>
      </c>
      <c r="B41" s="167"/>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27" priority="3">
      <formula>MONTH(A10)&lt;&gt;MONTH($A$1)</formula>
    </cfRule>
    <cfRule type="expression" dxfId="26" priority="4">
      <formula>OR(WEEKDAY(A10,1)=1,WEEKDAY(A10,1)=7)</formula>
    </cfRule>
  </conditionalFormatting>
  <conditionalFormatting sqref="I10 I16 I22 I28 I34">
    <cfRule type="expression" dxfId="25" priority="1">
      <formula>MONTH(I10)&lt;&gt;MONTH($A$1)</formula>
    </cfRule>
    <cfRule type="expression" dxfId="24" priority="2">
      <formula>OR(WEEKDAY(I10,1)=1,WEEKDAY(I10,1)=7)</formula>
    </cfRule>
  </conditionalFormatting>
  <hyperlinks>
    <hyperlink ref="K45" r:id="rId1" xr:uid="{9EC8573B-39A4-47B7-B7FE-33994D46B5E8}"/>
    <hyperlink ref="K44:Z44" r:id="rId2" display="Calendar Templates by Vertex42" xr:uid="{1913074B-0C40-4B77-81E6-3279E065D415}"/>
    <hyperlink ref="K45:Z45" r:id="rId3" display="https://www.vertex42.com/calendars/" xr:uid="{EC68E18C-44D2-462A-AD4B-2C6A4AF65F07}"/>
  </hyperlinks>
  <pageMargins left="0.70866141732283472" right="0.70866141732283472" top="0.74803149606299213" bottom="0.74803149606299213" header="0.31496062992125984" footer="0.31496062992125984"/>
  <pageSetup paperSize="8" scale="73" orientation="landscape" r:id="rId4"/>
  <drawing r:id="rId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F112A-FE1A-42A2-82BE-A9CBF34739CF}">
  <sheetPr>
    <pageSetUpPr fitToPage="1"/>
  </sheetPr>
  <dimension ref="A1:AA45"/>
  <sheetViews>
    <sheetView topLeftCell="A11" workbookViewId="0">
      <selection activeCell="A41" sqref="A41:B41"/>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46204</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46202</v>
      </c>
      <c r="B9" s="164"/>
      <c r="C9" s="164">
        <f>C10</f>
        <v>46203</v>
      </c>
      <c r="D9" s="164"/>
      <c r="E9" s="164">
        <f>E10</f>
        <v>46204</v>
      </c>
      <c r="F9" s="164"/>
      <c r="G9" s="164">
        <f>G10</f>
        <v>46205</v>
      </c>
      <c r="H9" s="164"/>
      <c r="I9" s="164">
        <f>I10</f>
        <v>46206</v>
      </c>
      <c r="J9" s="164"/>
      <c r="K9" s="164">
        <f>K10</f>
        <v>46207</v>
      </c>
      <c r="L9" s="164"/>
      <c r="M9" s="164"/>
      <c r="N9" s="164"/>
      <c r="O9" s="164"/>
      <c r="P9" s="164"/>
      <c r="Q9" s="164"/>
      <c r="R9" s="164"/>
      <c r="S9" s="164">
        <f>S10</f>
        <v>46208</v>
      </c>
      <c r="T9" s="164"/>
      <c r="U9" s="164"/>
      <c r="V9" s="164"/>
      <c r="W9" s="164"/>
      <c r="X9" s="164"/>
      <c r="Y9" s="164"/>
      <c r="Z9" s="165"/>
    </row>
    <row r="10" spans="1:27" s="1" customFormat="1" ht="18.5" x14ac:dyDescent="0.25">
      <c r="A10" s="95">
        <f>$A$1-(WEEKDAY($A$1,1)-(start_day-1))-IF((WEEKDAY($A$1,1)-(start_day-1))&lt;=0,7,0)+1</f>
        <v>46202</v>
      </c>
      <c r="B10" s="29"/>
      <c r="C10" s="48">
        <f>A10+1</f>
        <v>46203</v>
      </c>
      <c r="D10" s="49"/>
      <c r="E10" s="48">
        <f>C10+1</f>
        <v>46204</v>
      </c>
      <c r="F10" s="49"/>
      <c r="G10" s="48">
        <f>E10+1</f>
        <v>46205</v>
      </c>
      <c r="H10" s="49"/>
      <c r="I10" s="48">
        <f>G10+1</f>
        <v>46206</v>
      </c>
      <c r="J10" s="49"/>
      <c r="K10" s="172">
        <f>I10+1</f>
        <v>46207</v>
      </c>
      <c r="L10" s="173"/>
      <c r="M10" s="174"/>
      <c r="N10" s="174"/>
      <c r="O10" s="174"/>
      <c r="P10" s="174"/>
      <c r="Q10" s="174"/>
      <c r="R10" s="175"/>
      <c r="S10" s="176">
        <f>K10+1</f>
        <v>46208</v>
      </c>
      <c r="T10" s="177"/>
      <c r="U10" s="178"/>
      <c r="V10" s="178"/>
      <c r="W10" s="178"/>
      <c r="X10" s="178"/>
      <c r="Y10" s="178"/>
      <c r="Z10" s="349"/>
    </row>
    <row r="11" spans="1:27" s="1" customFormat="1" x14ac:dyDescent="0.25">
      <c r="A11" s="450" t="s">
        <v>2087</v>
      </c>
      <c r="B11" s="451"/>
      <c r="C11" s="470" t="s">
        <v>109</v>
      </c>
      <c r="D11" s="471"/>
      <c r="E11" s="169"/>
      <c r="F11" s="170"/>
      <c r="G11" s="169"/>
      <c r="H11" s="170"/>
      <c r="I11" s="572" t="s">
        <v>2188</v>
      </c>
      <c r="J11" s="577"/>
      <c r="K11" s="572" t="s">
        <v>1996</v>
      </c>
      <c r="L11" s="573"/>
      <c r="M11" s="573"/>
      <c r="N11" s="573"/>
      <c r="O11" s="573"/>
      <c r="P11" s="573"/>
      <c r="Q11" s="573"/>
      <c r="R11" s="577"/>
      <c r="S11" s="572" t="s">
        <v>2188</v>
      </c>
      <c r="T11" s="573"/>
      <c r="U11" s="573"/>
      <c r="V11" s="573"/>
      <c r="W11" s="573"/>
      <c r="X11" s="573"/>
      <c r="Y11" s="573"/>
      <c r="Z11" s="577"/>
    </row>
    <row r="12" spans="1:27" s="1" customFormat="1" x14ac:dyDescent="0.25">
      <c r="A12" s="337"/>
      <c r="B12" s="167"/>
      <c r="C12" s="169"/>
      <c r="D12" s="170"/>
      <c r="E12" s="169"/>
      <c r="F12" s="170"/>
      <c r="G12" s="169"/>
      <c r="H12" s="170"/>
      <c r="I12" s="169"/>
      <c r="J12" s="170"/>
      <c r="K12" s="572" t="s">
        <v>2188</v>
      </c>
      <c r="L12" s="573"/>
      <c r="M12" s="573"/>
      <c r="N12" s="573"/>
      <c r="O12" s="573"/>
      <c r="P12" s="573"/>
      <c r="Q12" s="573"/>
      <c r="R12" s="577"/>
      <c r="S12" s="572" t="s">
        <v>2189</v>
      </c>
      <c r="T12" s="573"/>
      <c r="U12" s="573"/>
      <c r="V12" s="573"/>
      <c r="W12" s="573"/>
      <c r="X12" s="573"/>
      <c r="Y12" s="573"/>
      <c r="Z12" s="577"/>
    </row>
    <row r="13" spans="1:27" s="1" customFormat="1" x14ac:dyDescent="0.25">
      <c r="A13" s="337"/>
      <c r="B13" s="167"/>
      <c r="C13" s="169"/>
      <c r="D13" s="170"/>
      <c r="E13" s="169"/>
      <c r="F13" s="170"/>
      <c r="G13" s="169"/>
      <c r="H13" s="170"/>
      <c r="I13" s="169"/>
      <c r="J13" s="170"/>
      <c r="K13" s="572" t="s">
        <v>2189</v>
      </c>
      <c r="L13" s="573"/>
      <c r="M13" s="573"/>
      <c r="N13" s="573"/>
      <c r="O13" s="573"/>
      <c r="P13" s="573"/>
      <c r="Q13" s="573"/>
      <c r="R13" s="577"/>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46209</v>
      </c>
      <c r="B16" s="29"/>
      <c r="C16" s="48">
        <f>A16+1</f>
        <v>46210</v>
      </c>
      <c r="D16" s="49"/>
      <c r="E16" s="48">
        <f>C16+1</f>
        <v>46211</v>
      </c>
      <c r="F16" s="49"/>
      <c r="G16" s="48">
        <f>E16+1</f>
        <v>46212</v>
      </c>
      <c r="H16" s="49"/>
      <c r="I16" s="48">
        <f>G16+1</f>
        <v>46213</v>
      </c>
      <c r="J16" s="49"/>
      <c r="K16" s="172">
        <f>I16+1</f>
        <v>46214</v>
      </c>
      <c r="L16" s="173"/>
      <c r="M16" s="174"/>
      <c r="N16" s="174"/>
      <c r="O16" s="174"/>
      <c r="P16" s="174"/>
      <c r="Q16" s="174"/>
      <c r="R16" s="175"/>
      <c r="S16" s="176">
        <f>K16+1</f>
        <v>46215</v>
      </c>
      <c r="T16" s="177"/>
      <c r="U16" s="178"/>
      <c r="V16" s="178"/>
      <c r="W16" s="178"/>
      <c r="X16" s="178"/>
      <c r="Y16" s="178"/>
      <c r="Z16" s="349"/>
    </row>
    <row r="17" spans="1:27" s="1" customFormat="1" x14ac:dyDescent="0.25">
      <c r="A17" s="337" t="s">
        <v>2042</v>
      </c>
      <c r="B17" s="167"/>
      <c r="C17" s="169"/>
      <c r="D17" s="170"/>
      <c r="E17" s="169"/>
      <c r="F17" s="170"/>
      <c r="G17" s="196"/>
      <c r="H17" s="197"/>
      <c r="I17" s="572" t="s">
        <v>822</v>
      </c>
      <c r="J17" s="577"/>
      <c r="K17" s="196" t="s">
        <v>2128</v>
      </c>
      <c r="L17" s="200"/>
      <c r="M17" s="200"/>
      <c r="N17" s="200"/>
      <c r="O17" s="200"/>
      <c r="P17" s="200"/>
      <c r="Q17" s="200"/>
      <c r="R17" s="197"/>
      <c r="S17" s="166"/>
      <c r="T17" s="167"/>
      <c r="U17" s="167"/>
      <c r="V17" s="167"/>
      <c r="W17" s="167"/>
      <c r="X17" s="167"/>
      <c r="Y17" s="167"/>
      <c r="Z17" s="348"/>
    </row>
    <row r="18" spans="1:27" s="1" customFormat="1" x14ac:dyDescent="0.25">
      <c r="A18" s="337"/>
      <c r="B18" s="167"/>
      <c r="C18" s="169"/>
      <c r="D18" s="170"/>
      <c r="E18" s="169"/>
      <c r="F18" s="170"/>
      <c r="G18" s="169"/>
      <c r="H18" s="170"/>
      <c r="I18" s="196" t="s">
        <v>2088</v>
      </c>
      <c r="J18" s="197"/>
      <c r="K18" s="390"/>
      <c r="L18" s="396"/>
      <c r="M18" s="396"/>
      <c r="N18" s="396"/>
      <c r="O18" s="396"/>
      <c r="P18" s="396"/>
      <c r="Q18" s="396"/>
      <c r="R18" s="391"/>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46216</v>
      </c>
      <c r="B22" s="29"/>
      <c r="C22" s="48">
        <f>A22+1</f>
        <v>46217</v>
      </c>
      <c r="D22" s="49"/>
      <c r="E22" s="48">
        <f>C22+1</f>
        <v>46218</v>
      </c>
      <c r="F22" s="49"/>
      <c r="G22" s="48">
        <f>E22+1</f>
        <v>46219</v>
      </c>
      <c r="H22" s="49"/>
      <c r="I22" s="48">
        <f>G22+1</f>
        <v>46220</v>
      </c>
      <c r="J22" s="49"/>
      <c r="K22" s="172">
        <f>I22+1</f>
        <v>46221</v>
      </c>
      <c r="L22" s="173"/>
      <c r="M22" s="174"/>
      <c r="N22" s="174"/>
      <c r="O22" s="174"/>
      <c r="P22" s="174"/>
      <c r="Q22" s="174"/>
      <c r="R22" s="175"/>
      <c r="S22" s="176">
        <f>K22+1</f>
        <v>46222</v>
      </c>
      <c r="T22" s="177"/>
      <c r="U22" s="178"/>
      <c r="V22" s="178"/>
      <c r="W22" s="178"/>
      <c r="X22" s="178"/>
      <c r="Y22" s="178"/>
      <c r="Z22" s="349"/>
    </row>
    <row r="23" spans="1:27" s="1" customFormat="1" x14ac:dyDescent="0.25">
      <c r="A23" s="337"/>
      <c r="B23" s="167"/>
      <c r="C23" s="169" t="s">
        <v>110</v>
      </c>
      <c r="D23" s="170"/>
      <c r="E23" s="169"/>
      <c r="F23" s="170"/>
      <c r="G23" s="572" t="s">
        <v>1997</v>
      </c>
      <c r="H23" s="577"/>
      <c r="I23" s="572" t="s">
        <v>1997</v>
      </c>
      <c r="J23" s="577"/>
      <c r="K23" s="572" t="s">
        <v>1997</v>
      </c>
      <c r="L23" s="573"/>
      <c r="M23" s="573"/>
      <c r="N23" s="573"/>
      <c r="O23" s="573"/>
      <c r="P23" s="573"/>
      <c r="Q23" s="573"/>
      <c r="R23" s="577"/>
      <c r="S23" s="572" t="s">
        <v>1997</v>
      </c>
      <c r="T23" s="573"/>
      <c r="U23" s="573"/>
      <c r="V23" s="573"/>
      <c r="W23" s="573"/>
      <c r="X23" s="573"/>
      <c r="Y23" s="573"/>
      <c r="Z23" s="574"/>
    </row>
    <row r="24" spans="1:27" s="1" customFormat="1" x14ac:dyDescent="0.25">
      <c r="A24" s="337"/>
      <c r="B24" s="167"/>
      <c r="C24" s="169"/>
      <c r="D24" s="170"/>
      <c r="E24" s="169"/>
      <c r="F24" s="170"/>
      <c r="G24" s="622" t="s">
        <v>2043</v>
      </c>
      <c r="H24" s="623"/>
      <c r="I24" s="169"/>
      <c r="J24" s="170"/>
      <c r="K24" s="572" t="s">
        <v>1998</v>
      </c>
      <c r="L24" s="573"/>
      <c r="M24" s="573"/>
      <c r="N24" s="573"/>
      <c r="O24" s="573"/>
      <c r="P24" s="573"/>
      <c r="Q24" s="573"/>
      <c r="R24" s="577"/>
      <c r="S24" s="624" t="s">
        <v>2154</v>
      </c>
      <c r="T24" s="625"/>
      <c r="U24" s="625"/>
      <c r="V24" s="625"/>
      <c r="W24" s="625"/>
      <c r="X24" s="625"/>
      <c r="Y24" s="625"/>
      <c r="Z24" s="626"/>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46223</v>
      </c>
      <c r="B28" s="29"/>
      <c r="C28" s="48">
        <f>A28+1</f>
        <v>46224</v>
      </c>
      <c r="D28" s="49"/>
      <c r="E28" s="48">
        <f>C28+1</f>
        <v>46225</v>
      </c>
      <c r="F28" s="49"/>
      <c r="G28" s="48">
        <f>E28+1</f>
        <v>46226</v>
      </c>
      <c r="H28" s="49"/>
      <c r="I28" s="48">
        <f>G28+1</f>
        <v>46227</v>
      </c>
      <c r="J28" s="49"/>
      <c r="K28" s="172">
        <f>I28+1</f>
        <v>46228</v>
      </c>
      <c r="L28" s="173"/>
      <c r="M28" s="174"/>
      <c r="N28" s="174"/>
      <c r="O28" s="174"/>
      <c r="P28" s="174"/>
      <c r="Q28" s="174"/>
      <c r="R28" s="175"/>
      <c r="S28" s="176">
        <f>K28+1</f>
        <v>46229</v>
      </c>
      <c r="T28" s="177"/>
      <c r="U28" s="178"/>
      <c r="V28" s="178"/>
      <c r="W28" s="178"/>
      <c r="X28" s="178"/>
      <c r="Y28" s="178"/>
      <c r="Z28" s="349"/>
    </row>
    <row r="29" spans="1:27" s="1" customFormat="1" x14ac:dyDescent="0.25">
      <c r="A29" s="450"/>
      <c r="B29" s="451"/>
      <c r="C29" s="169"/>
      <c r="D29" s="170"/>
      <c r="E29" s="196"/>
      <c r="F29" s="197"/>
      <c r="G29" s="572" t="s">
        <v>1999</v>
      </c>
      <c r="H29" s="577"/>
      <c r="I29" s="572" t="s">
        <v>1999</v>
      </c>
      <c r="J29" s="577"/>
      <c r="K29" s="572" t="s">
        <v>1999</v>
      </c>
      <c r="L29" s="573"/>
      <c r="M29" s="573"/>
      <c r="N29" s="573"/>
      <c r="O29" s="573"/>
      <c r="P29" s="573"/>
      <c r="Q29" s="573"/>
      <c r="R29" s="577"/>
      <c r="S29" s="248"/>
      <c r="T29" s="249"/>
      <c r="U29" s="249"/>
      <c r="V29" s="249"/>
      <c r="W29" s="249"/>
      <c r="X29" s="249"/>
      <c r="Y29" s="249"/>
      <c r="Z29" s="378"/>
    </row>
    <row r="30" spans="1:27" s="1" customFormat="1" x14ac:dyDescent="0.25">
      <c r="A30" s="337"/>
      <c r="B30" s="167"/>
      <c r="C30" s="169"/>
      <c r="D30" s="170"/>
      <c r="E30" s="186"/>
      <c r="F30" s="188"/>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46230</v>
      </c>
      <c r="B34" s="29"/>
      <c r="C34" s="48">
        <f>A34+1</f>
        <v>46231</v>
      </c>
      <c r="D34" s="49"/>
      <c r="E34" s="48">
        <f>C34+1</f>
        <v>46232</v>
      </c>
      <c r="F34" s="49"/>
      <c r="G34" s="48">
        <f>E34+1</f>
        <v>46233</v>
      </c>
      <c r="H34" s="49"/>
      <c r="I34" s="48">
        <f>G34+1</f>
        <v>46234</v>
      </c>
      <c r="J34" s="49"/>
      <c r="K34" s="172">
        <f>I34+1</f>
        <v>46235</v>
      </c>
      <c r="L34" s="173"/>
      <c r="M34" s="174"/>
      <c r="N34" s="174"/>
      <c r="O34" s="174"/>
      <c r="P34" s="174"/>
      <c r="Q34" s="174"/>
      <c r="R34" s="175"/>
      <c r="S34" s="176">
        <f>K34+1</f>
        <v>46236</v>
      </c>
      <c r="T34" s="177"/>
      <c r="U34" s="178"/>
      <c r="V34" s="178"/>
      <c r="W34" s="178"/>
      <c r="X34" s="178"/>
      <c r="Y34" s="178"/>
      <c r="Z34" s="349"/>
    </row>
    <row r="35" spans="1:27" s="1" customFormat="1" x14ac:dyDescent="0.25">
      <c r="A35" s="508"/>
      <c r="B35" s="506"/>
      <c r="C35" s="169" t="s">
        <v>111</v>
      </c>
      <c r="D35" s="170"/>
      <c r="E35" s="196"/>
      <c r="F35" s="197"/>
      <c r="G35" s="169"/>
      <c r="H35" s="170"/>
      <c r="I35" s="169"/>
      <c r="J35" s="170"/>
      <c r="K35" s="196" t="s">
        <v>1839</v>
      </c>
      <c r="L35" s="200"/>
      <c r="M35" s="200"/>
      <c r="N35" s="200"/>
      <c r="O35" s="200"/>
      <c r="P35" s="200"/>
      <c r="Q35" s="200"/>
      <c r="R35" s="197"/>
      <c r="S35" s="193"/>
      <c r="T35" s="194"/>
      <c r="U35" s="194"/>
      <c r="V35" s="194"/>
      <c r="W35" s="194"/>
      <c r="X35" s="194"/>
      <c r="Y35" s="194"/>
      <c r="Z35" s="389"/>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46237</v>
      </c>
      <c r="B40" s="29"/>
      <c r="C40" s="48">
        <f>A40+1</f>
        <v>46238</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2089</v>
      </c>
      <c r="B41" s="199"/>
      <c r="C41" s="572" t="s">
        <v>2119</v>
      </c>
      <c r="D41" s="577"/>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50" t="s">
        <v>2148</v>
      </c>
      <c r="B42" s="199"/>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23" priority="3">
      <formula>MONTH(A10)&lt;&gt;MONTH($A$1)</formula>
    </cfRule>
    <cfRule type="expression" dxfId="22" priority="4">
      <formula>OR(WEEKDAY(A10,1)=1,WEEKDAY(A10,1)=7)</formula>
    </cfRule>
  </conditionalFormatting>
  <conditionalFormatting sqref="I10 I16 I22 I28 I34">
    <cfRule type="expression" dxfId="21" priority="1">
      <formula>MONTH(I10)&lt;&gt;MONTH($A$1)</formula>
    </cfRule>
    <cfRule type="expression" dxfId="20" priority="2">
      <formula>OR(WEEKDAY(I10,1)=1,WEEKDAY(I10,1)=7)</formula>
    </cfRule>
  </conditionalFormatting>
  <hyperlinks>
    <hyperlink ref="K45" r:id="rId1" xr:uid="{D586C469-DFB9-461F-908B-A337B6BC0422}"/>
    <hyperlink ref="K44:Z44" r:id="rId2" display="Calendar Templates by Vertex42" xr:uid="{F1F88303-98C1-407F-8191-270DAF07CC50}"/>
    <hyperlink ref="K45:Z45" r:id="rId3" display="https://www.vertex42.com/calendars/" xr:uid="{BF6A1524-61A7-4FD8-9EAF-ECEE12FA7E4E}"/>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92F00-7F1F-45F2-BDF5-0B1E42C56B10}">
  <sheetPr>
    <pageSetUpPr fitToPage="1"/>
  </sheetPr>
  <dimension ref="A1:AA45"/>
  <sheetViews>
    <sheetView topLeftCell="A21" zoomScale="120" zoomScaleNormal="120" workbookViewId="0">
      <selection activeCell="K33" sqref="K33:R33"/>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46235</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46230</v>
      </c>
      <c r="B9" s="164"/>
      <c r="C9" s="164">
        <f>C10</f>
        <v>46231</v>
      </c>
      <c r="D9" s="164"/>
      <c r="E9" s="164">
        <f>E10</f>
        <v>46232</v>
      </c>
      <c r="F9" s="164"/>
      <c r="G9" s="164">
        <f>G10</f>
        <v>46233</v>
      </c>
      <c r="H9" s="164"/>
      <c r="I9" s="164">
        <f>I10</f>
        <v>46234</v>
      </c>
      <c r="J9" s="164"/>
      <c r="K9" s="164">
        <f>K10</f>
        <v>46235</v>
      </c>
      <c r="L9" s="164"/>
      <c r="M9" s="164"/>
      <c r="N9" s="164"/>
      <c r="O9" s="164"/>
      <c r="P9" s="164"/>
      <c r="Q9" s="164"/>
      <c r="R9" s="164"/>
      <c r="S9" s="164">
        <f>S10</f>
        <v>46236</v>
      </c>
      <c r="T9" s="164"/>
      <c r="U9" s="164"/>
      <c r="V9" s="164"/>
      <c r="W9" s="164"/>
      <c r="X9" s="164"/>
      <c r="Y9" s="164"/>
      <c r="Z9" s="165"/>
    </row>
    <row r="10" spans="1:27" s="1" customFormat="1" ht="18.5" x14ac:dyDescent="0.25">
      <c r="A10" s="95">
        <f>$A$1-(WEEKDAY($A$1,1)-(start_day-1))-IF((WEEKDAY($A$1,1)-(start_day-1))&lt;=0,7,0)+1</f>
        <v>46230</v>
      </c>
      <c r="B10" s="29"/>
      <c r="C10" s="48">
        <f>A10+1</f>
        <v>46231</v>
      </c>
      <c r="D10" s="49"/>
      <c r="E10" s="48">
        <f>C10+1</f>
        <v>46232</v>
      </c>
      <c r="F10" s="49"/>
      <c r="G10" s="48">
        <f>E10+1</f>
        <v>46233</v>
      </c>
      <c r="H10" s="49"/>
      <c r="I10" s="48">
        <f>G10+1</f>
        <v>46234</v>
      </c>
      <c r="J10" s="49"/>
      <c r="K10" s="172">
        <f>I10+1</f>
        <v>46235</v>
      </c>
      <c r="L10" s="173"/>
      <c r="M10" s="174"/>
      <c r="N10" s="174"/>
      <c r="O10" s="174"/>
      <c r="P10" s="174"/>
      <c r="Q10" s="174"/>
      <c r="R10" s="175"/>
      <c r="S10" s="176">
        <f>K10+1</f>
        <v>46236</v>
      </c>
      <c r="T10" s="177"/>
      <c r="U10" s="178"/>
      <c r="V10" s="178"/>
      <c r="W10" s="178"/>
      <c r="X10" s="178"/>
      <c r="Y10" s="178"/>
      <c r="Z10" s="349"/>
    </row>
    <row r="11" spans="1:27" s="1" customFormat="1" x14ac:dyDescent="0.25">
      <c r="A11" s="337"/>
      <c r="B11" s="167"/>
      <c r="C11" s="169" t="s">
        <v>111</v>
      </c>
      <c r="D11" s="170"/>
      <c r="E11" s="169"/>
      <c r="F11" s="170"/>
      <c r="G11" s="169"/>
      <c r="H11" s="170"/>
      <c r="I11" s="204"/>
      <c r="J11" s="205"/>
      <c r="K11" s="196" t="s">
        <v>1839</v>
      </c>
      <c r="L11" s="200"/>
      <c r="M11" s="200"/>
      <c r="N11" s="200"/>
      <c r="O11" s="200"/>
      <c r="P11" s="200"/>
      <c r="Q11" s="200"/>
      <c r="R11" s="197"/>
      <c r="S11" s="248"/>
      <c r="T11" s="249"/>
      <c r="U11" s="249"/>
      <c r="V11" s="249"/>
      <c r="W11" s="249"/>
      <c r="X11" s="249"/>
      <c r="Y11" s="249"/>
      <c r="Z11" s="378"/>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46237</v>
      </c>
      <c r="B16" s="29"/>
      <c r="C16" s="48">
        <f>A16+1</f>
        <v>46238</v>
      </c>
      <c r="D16" s="49"/>
      <c r="E16" s="48">
        <f>C16+1</f>
        <v>46239</v>
      </c>
      <c r="F16" s="49"/>
      <c r="G16" s="48">
        <f>E16+1</f>
        <v>46240</v>
      </c>
      <c r="H16" s="49"/>
      <c r="I16" s="48">
        <f>G16+1</f>
        <v>46241</v>
      </c>
      <c r="J16" s="49"/>
      <c r="K16" s="172">
        <f>I16+1</f>
        <v>46242</v>
      </c>
      <c r="L16" s="173"/>
      <c r="M16" s="174"/>
      <c r="N16" s="174"/>
      <c r="O16" s="174"/>
      <c r="P16" s="174"/>
      <c r="Q16" s="174"/>
      <c r="R16" s="175"/>
      <c r="S16" s="176">
        <f>K16+1</f>
        <v>46243</v>
      </c>
      <c r="T16" s="177"/>
      <c r="U16" s="178"/>
      <c r="V16" s="178"/>
      <c r="W16" s="178"/>
      <c r="X16" s="178"/>
      <c r="Y16" s="178"/>
      <c r="Z16" s="349"/>
    </row>
    <row r="17" spans="1:27" s="1" customFormat="1" x14ac:dyDescent="0.25">
      <c r="A17" s="350" t="s">
        <v>2089</v>
      </c>
      <c r="B17" s="199"/>
      <c r="C17" s="572" t="s">
        <v>2120</v>
      </c>
      <c r="D17" s="577"/>
      <c r="E17" s="572" t="s">
        <v>2120</v>
      </c>
      <c r="F17" s="577"/>
      <c r="G17" s="572" t="s">
        <v>2120</v>
      </c>
      <c r="H17" s="577"/>
      <c r="I17" s="572" t="s">
        <v>2120</v>
      </c>
      <c r="J17" s="577"/>
      <c r="K17" s="572" t="s">
        <v>2120</v>
      </c>
      <c r="L17" s="573"/>
      <c r="M17" s="573"/>
      <c r="N17" s="573"/>
      <c r="O17" s="573"/>
      <c r="P17" s="573"/>
      <c r="Q17" s="573"/>
      <c r="R17" s="577"/>
      <c r="S17" s="572" t="s">
        <v>2120</v>
      </c>
      <c r="T17" s="573"/>
      <c r="U17" s="573"/>
      <c r="V17" s="573"/>
      <c r="W17" s="573"/>
      <c r="X17" s="573"/>
      <c r="Y17" s="573"/>
      <c r="Z17" s="574"/>
    </row>
    <row r="18" spans="1:27" s="1" customFormat="1" x14ac:dyDescent="0.25">
      <c r="A18" s="350" t="s">
        <v>2090</v>
      </c>
      <c r="B18" s="199"/>
      <c r="C18" s="169"/>
      <c r="D18" s="170"/>
      <c r="E18" s="169"/>
      <c r="F18" s="170"/>
      <c r="G18" s="169"/>
      <c r="H18" s="170"/>
      <c r="I18" s="196" t="s">
        <v>2091</v>
      </c>
      <c r="J18" s="197"/>
      <c r="K18" s="196" t="s">
        <v>1192</v>
      </c>
      <c r="L18" s="200"/>
      <c r="M18" s="200"/>
      <c r="N18" s="200"/>
      <c r="O18" s="200"/>
      <c r="P18" s="200"/>
      <c r="Q18" s="200"/>
      <c r="R18" s="197"/>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169" t="s">
        <v>112</v>
      </c>
      <c r="L19" s="171"/>
      <c r="M19" s="171"/>
      <c r="N19" s="171"/>
      <c r="O19" s="171"/>
      <c r="P19" s="171"/>
      <c r="Q19" s="171"/>
      <c r="R19" s="170"/>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46244</v>
      </c>
      <c r="B22" s="29"/>
      <c r="C22" s="48">
        <f>A22+1</f>
        <v>46245</v>
      </c>
      <c r="D22" s="49"/>
      <c r="E22" s="48">
        <f>C22+1</f>
        <v>46246</v>
      </c>
      <c r="F22" s="49"/>
      <c r="G22" s="48">
        <f>E22+1</f>
        <v>46247</v>
      </c>
      <c r="H22" s="49"/>
      <c r="I22" s="48">
        <f>G22+1</f>
        <v>46248</v>
      </c>
      <c r="J22" s="49"/>
      <c r="K22" s="172">
        <f>I22+1</f>
        <v>46249</v>
      </c>
      <c r="L22" s="173"/>
      <c r="M22" s="174"/>
      <c r="N22" s="174"/>
      <c r="O22" s="174"/>
      <c r="P22" s="174"/>
      <c r="Q22" s="174"/>
      <c r="R22" s="175"/>
      <c r="S22" s="176">
        <f>K22+1</f>
        <v>46250</v>
      </c>
      <c r="T22" s="177"/>
      <c r="U22" s="178"/>
      <c r="V22" s="178"/>
      <c r="W22" s="178"/>
      <c r="X22" s="178"/>
      <c r="Y22" s="178"/>
      <c r="Z22" s="349"/>
    </row>
    <row r="23" spans="1:27" s="1" customFormat="1" x14ac:dyDescent="0.25">
      <c r="A23" s="597" t="s">
        <v>2000</v>
      </c>
      <c r="B23" s="573"/>
      <c r="C23" s="597" t="s">
        <v>2000</v>
      </c>
      <c r="D23" s="573"/>
      <c r="E23" s="597" t="s">
        <v>2000</v>
      </c>
      <c r="F23" s="573"/>
      <c r="G23" s="597" t="s">
        <v>2000</v>
      </c>
      <c r="H23" s="573"/>
      <c r="I23" s="597" t="s">
        <v>2000</v>
      </c>
      <c r="J23" s="573"/>
      <c r="K23" s="572" t="s">
        <v>2000</v>
      </c>
      <c r="L23" s="573"/>
      <c r="M23" s="573"/>
      <c r="N23" s="573"/>
      <c r="O23" s="573"/>
      <c r="P23" s="573"/>
      <c r="Q23" s="573"/>
      <c r="R23" s="577"/>
      <c r="S23" s="572" t="s">
        <v>2000</v>
      </c>
      <c r="T23" s="573"/>
      <c r="U23" s="573"/>
      <c r="V23" s="573"/>
      <c r="W23" s="573"/>
      <c r="X23" s="573"/>
      <c r="Y23" s="573"/>
      <c r="Z23" s="574"/>
    </row>
    <row r="24" spans="1:27" s="1" customFormat="1" x14ac:dyDescent="0.25">
      <c r="A24" s="337"/>
      <c r="B24" s="167"/>
      <c r="C24" s="169"/>
      <c r="D24" s="170"/>
      <c r="E24" s="169" t="s">
        <v>2174</v>
      </c>
      <c r="F24" s="170"/>
      <c r="G24" s="169" t="s">
        <v>2044</v>
      </c>
      <c r="H24" s="170"/>
      <c r="I24" s="169"/>
      <c r="J24" s="170"/>
      <c r="K24" s="196" t="s">
        <v>2005</v>
      </c>
      <c r="L24" s="200"/>
      <c r="M24" s="200"/>
      <c r="N24" s="200"/>
      <c r="O24" s="200"/>
      <c r="P24" s="200"/>
      <c r="Q24" s="200"/>
      <c r="R24" s="197"/>
      <c r="S24" s="248" t="s">
        <v>858</v>
      </c>
      <c r="T24" s="249"/>
      <c r="U24" s="249"/>
      <c r="V24" s="249"/>
      <c r="W24" s="249"/>
      <c r="X24" s="249"/>
      <c r="Y24" s="249"/>
      <c r="Z24" s="378"/>
    </row>
    <row r="25" spans="1:27" s="1" customFormat="1" x14ac:dyDescent="0.25">
      <c r="A25" s="337"/>
      <c r="B25" s="167"/>
      <c r="C25" s="169"/>
      <c r="D25" s="170"/>
      <c r="E25" s="360" t="s">
        <v>1048</v>
      </c>
      <c r="F25" s="362"/>
      <c r="G25" s="611" t="s">
        <v>2212</v>
      </c>
      <c r="H25" s="612"/>
      <c r="I25" s="169"/>
      <c r="J25" s="170"/>
      <c r="K25" s="204" t="s">
        <v>858</v>
      </c>
      <c r="L25" s="325"/>
      <c r="M25" s="325"/>
      <c r="N25" s="325"/>
      <c r="O25" s="325"/>
      <c r="P25" s="325"/>
      <c r="Q25" s="325"/>
      <c r="R25" s="205"/>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572" t="s">
        <v>2190</v>
      </c>
      <c r="L26" s="573"/>
      <c r="M26" s="573"/>
      <c r="N26" s="573"/>
      <c r="O26" s="573"/>
      <c r="P26" s="573"/>
      <c r="Q26" s="573"/>
      <c r="R26" s="577"/>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46251</v>
      </c>
      <c r="B28" s="29"/>
      <c r="C28" s="48">
        <f>A28+1</f>
        <v>46252</v>
      </c>
      <c r="D28" s="49"/>
      <c r="E28" s="48">
        <f>C28+1</f>
        <v>46253</v>
      </c>
      <c r="F28" s="49"/>
      <c r="G28" s="48">
        <f>E28+1</f>
        <v>46254</v>
      </c>
      <c r="H28" s="49"/>
      <c r="I28" s="48">
        <f>G28+1</f>
        <v>46255</v>
      </c>
      <c r="J28" s="49"/>
      <c r="K28" s="172">
        <f>I28+1</f>
        <v>46256</v>
      </c>
      <c r="L28" s="173"/>
      <c r="M28" s="174"/>
      <c r="N28" s="174"/>
      <c r="O28" s="174"/>
      <c r="P28" s="174"/>
      <c r="Q28" s="174"/>
      <c r="R28" s="175"/>
      <c r="S28" s="176">
        <f>K28+1</f>
        <v>46257</v>
      </c>
      <c r="T28" s="177"/>
      <c r="U28" s="178"/>
      <c r="V28" s="178"/>
      <c r="W28" s="178"/>
      <c r="X28" s="178"/>
      <c r="Y28" s="178"/>
      <c r="Z28" s="349"/>
    </row>
    <row r="29" spans="1:27" s="1" customFormat="1" x14ac:dyDescent="0.25">
      <c r="A29" s="350" t="s">
        <v>2092</v>
      </c>
      <c r="B29" s="199"/>
      <c r="C29" s="169" t="s">
        <v>2140</v>
      </c>
      <c r="D29" s="170"/>
      <c r="E29" s="169" t="s">
        <v>2045</v>
      </c>
      <c r="F29" s="170"/>
      <c r="G29" s="196" t="s">
        <v>2093</v>
      </c>
      <c r="H29" s="197"/>
      <c r="I29" s="572" t="s">
        <v>2003</v>
      </c>
      <c r="J29" s="577"/>
      <c r="K29" s="204" t="s">
        <v>149</v>
      </c>
      <c r="L29" s="325"/>
      <c r="M29" s="325"/>
      <c r="N29" s="325"/>
      <c r="O29" s="325"/>
      <c r="P29" s="325"/>
      <c r="Q29" s="325"/>
      <c r="R29" s="205"/>
      <c r="S29" s="572" t="s">
        <v>2002</v>
      </c>
      <c r="T29" s="573"/>
      <c r="U29" s="573"/>
      <c r="V29" s="573"/>
      <c r="W29" s="573"/>
      <c r="X29" s="573"/>
      <c r="Y29" s="573"/>
      <c r="Z29" s="574"/>
    </row>
    <row r="30" spans="1:27" s="1" customFormat="1" x14ac:dyDescent="0.25">
      <c r="A30" s="627" t="s">
        <v>1048</v>
      </c>
      <c r="B30" s="459"/>
      <c r="C30" s="169"/>
      <c r="D30" s="170"/>
      <c r="E30" s="169" t="s">
        <v>2122</v>
      </c>
      <c r="F30" s="170"/>
      <c r="G30" s="169" t="s">
        <v>2122</v>
      </c>
      <c r="H30" s="170"/>
      <c r="I30" s="204" t="s">
        <v>149</v>
      </c>
      <c r="J30" s="205"/>
      <c r="K30" s="196" t="s">
        <v>2095</v>
      </c>
      <c r="L30" s="200"/>
      <c r="M30" s="200"/>
      <c r="N30" s="200"/>
      <c r="O30" s="200"/>
      <c r="P30" s="200"/>
      <c r="Q30" s="200"/>
      <c r="R30" s="197"/>
      <c r="S30" s="248" t="s">
        <v>149</v>
      </c>
      <c r="T30" s="249"/>
      <c r="U30" s="249"/>
      <c r="V30" s="249"/>
      <c r="W30" s="249"/>
      <c r="X30" s="249"/>
      <c r="Y30" s="249"/>
      <c r="Z30" s="378"/>
    </row>
    <row r="31" spans="1:27" s="1" customFormat="1" x14ac:dyDescent="0.25">
      <c r="A31" s="337"/>
      <c r="B31" s="167"/>
      <c r="C31" s="169"/>
      <c r="D31" s="170"/>
      <c r="E31" s="186"/>
      <c r="F31" s="188"/>
      <c r="G31" s="169"/>
      <c r="H31" s="170"/>
      <c r="I31" s="196" t="s">
        <v>2094</v>
      </c>
      <c r="J31" s="197"/>
      <c r="K31" s="196" t="s">
        <v>654</v>
      </c>
      <c r="L31" s="200"/>
      <c r="M31" s="200"/>
      <c r="N31" s="200"/>
      <c r="O31" s="200"/>
      <c r="P31" s="200"/>
      <c r="Q31" s="200"/>
      <c r="R31" s="197"/>
      <c r="S31" s="193" t="s">
        <v>2215</v>
      </c>
      <c r="T31" s="194"/>
      <c r="U31" s="194"/>
      <c r="V31" s="194"/>
      <c r="W31" s="194"/>
      <c r="X31" s="194"/>
      <c r="Y31" s="194"/>
      <c r="Z31" s="389"/>
    </row>
    <row r="32" spans="1:27" s="1" customFormat="1" x14ac:dyDescent="0.25">
      <c r="A32" s="337"/>
      <c r="B32" s="167"/>
      <c r="C32" s="169"/>
      <c r="D32" s="170"/>
      <c r="E32" s="169"/>
      <c r="F32" s="170"/>
      <c r="G32" s="169"/>
      <c r="H32" s="170"/>
      <c r="I32" s="169"/>
      <c r="J32" s="170"/>
      <c r="K32" s="572" t="s">
        <v>2191</v>
      </c>
      <c r="L32" s="573"/>
      <c r="M32" s="573"/>
      <c r="N32" s="573"/>
      <c r="O32" s="573"/>
      <c r="P32" s="573"/>
      <c r="Q32" s="573"/>
      <c r="R32" s="577"/>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206" t="s">
        <v>1955</v>
      </c>
      <c r="L33" s="434"/>
      <c r="M33" s="434"/>
      <c r="N33" s="434"/>
      <c r="O33" s="434"/>
      <c r="P33" s="434"/>
      <c r="Q33" s="434"/>
      <c r="R33" s="207"/>
      <c r="S33" s="180"/>
      <c r="T33" s="181"/>
      <c r="U33" s="181"/>
      <c r="V33" s="181"/>
      <c r="W33" s="181"/>
      <c r="X33" s="181"/>
      <c r="Y33" s="181"/>
      <c r="Z33" s="346"/>
      <c r="AA33" s="1"/>
    </row>
    <row r="34" spans="1:27" s="1" customFormat="1" ht="18.5" x14ac:dyDescent="0.25">
      <c r="A34" s="95">
        <f>S28+1</f>
        <v>46258</v>
      </c>
      <c r="B34" s="29"/>
      <c r="C34" s="48">
        <f>A34+1</f>
        <v>46259</v>
      </c>
      <c r="D34" s="49"/>
      <c r="E34" s="48">
        <f>C34+1</f>
        <v>46260</v>
      </c>
      <c r="F34" s="49"/>
      <c r="G34" s="48">
        <f>E34+1</f>
        <v>46261</v>
      </c>
      <c r="H34" s="49"/>
      <c r="I34" s="48">
        <f>G34+1</f>
        <v>46262</v>
      </c>
      <c r="J34" s="49"/>
      <c r="K34" s="172">
        <f>I34+1</f>
        <v>46263</v>
      </c>
      <c r="L34" s="173"/>
      <c r="M34" s="174"/>
      <c r="N34" s="174"/>
      <c r="O34" s="174"/>
      <c r="P34" s="174"/>
      <c r="Q34" s="174"/>
      <c r="R34" s="175"/>
      <c r="S34" s="176">
        <f>K34+1</f>
        <v>46264</v>
      </c>
      <c r="T34" s="177"/>
      <c r="U34" s="178"/>
      <c r="V34" s="178"/>
      <c r="W34" s="178"/>
      <c r="X34" s="178"/>
      <c r="Y34" s="178"/>
      <c r="Z34" s="349"/>
    </row>
    <row r="35" spans="1:27" s="1" customFormat="1" x14ac:dyDescent="0.25">
      <c r="A35" s="337" t="s">
        <v>1476</v>
      </c>
      <c r="B35" s="167"/>
      <c r="C35" s="169" t="s">
        <v>449</v>
      </c>
      <c r="D35" s="170"/>
      <c r="E35" s="169" t="s">
        <v>60</v>
      </c>
      <c r="F35" s="170"/>
      <c r="G35" s="572" t="s">
        <v>2001</v>
      </c>
      <c r="H35" s="577"/>
      <c r="I35" s="572" t="s">
        <v>2056</v>
      </c>
      <c r="J35" s="577"/>
      <c r="K35" s="169" t="s">
        <v>2133</v>
      </c>
      <c r="L35" s="171"/>
      <c r="M35" s="171"/>
      <c r="N35" s="171"/>
      <c r="O35" s="171"/>
      <c r="P35" s="171"/>
      <c r="Q35" s="171"/>
      <c r="R35" s="170"/>
      <c r="S35" s="572" t="s">
        <v>2056</v>
      </c>
      <c r="T35" s="573"/>
      <c r="U35" s="573"/>
      <c r="V35" s="573"/>
      <c r="W35" s="573"/>
      <c r="X35" s="573"/>
      <c r="Y35" s="573"/>
      <c r="Z35" s="574"/>
    </row>
    <row r="36" spans="1:27" s="1" customFormat="1" x14ac:dyDescent="0.25">
      <c r="A36" s="337" t="s">
        <v>2169</v>
      </c>
      <c r="B36" s="167"/>
      <c r="C36" s="169"/>
      <c r="D36" s="170"/>
      <c r="E36" s="360" t="s">
        <v>1048</v>
      </c>
      <c r="F36" s="362"/>
      <c r="G36" s="169"/>
      <c r="H36" s="170"/>
      <c r="I36" s="169"/>
      <c r="J36" s="170"/>
      <c r="K36" s="572" t="s">
        <v>2056</v>
      </c>
      <c r="L36" s="573"/>
      <c r="M36" s="573"/>
      <c r="N36" s="573"/>
      <c r="O36" s="573"/>
      <c r="P36" s="573"/>
      <c r="Q36" s="573"/>
      <c r="R36" s="577"/>
      <c r="S36" s="628" t="s">
        <v>35</v>
      </c>
      <c r="T36" s="629"/>
      <c r="U36" s="629"/>
      <c r="V36" s="629"/>
      <c r="W36" s="629"/>
      <c r="X36" s="629"/>
      <c r="Y36" s="629"/>
      <c r="Z36" s="630"/>
    </row>
    <row r="37" spans="1:27" s="1" customFormat="1" x14ac:dyDescent="0.25">
      <c r="A37" s="337"/>
      <c r="B37" s="167"/>
      <c r="C37" s="169"/>
      <c r="D37" s="170"/>
      <c r="E37" s="169"/>
      <c r="F37" s="170"/>
      <c r="G37" s="169"/>
      <c r="H37" s="170"/>
      <c r="I37" s="169"/>
      <c r="J37" s="170"/>
      <c r="K37" s="204" t="s">
        <v>736</v>
      </c>
      <c r="L37" s="325"/>
      <c r="M37" s="325"/>
      <c r="N37" s="325"/>
      <c r="O37" s="325"/>
      <c r="P37" s="325"/>
      <c r="Q37" s="325"/>
      <c r="R37" s="205"/>
      <c r="S37" s="371" t="s">
        <v>2216</v>
      </c>
      <c r="T37" s="372"/>
      <c r="U37" s="372"/>
      <c r="V37" s="372"/>
      <c r="W37" s="372"/>
      <c r="X37" s="372"/>
      <c r="Y37" s="372"/>
      <c r="Z37" s="449"/>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46265</v>
      </c>
      <c r="B40" s="29"/>
      <c r="C40" s="48">
        <f>A40+1</f>
        <v>46266</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368</v>
      </c>
      <c r="B41" s="199"/>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9" priority="3">
      <formula>MONTH(A10)&lt;&gt;MONTH($A$1)</formula>
    </cfRule>
    <cfRule type="expression" dxfId="18" priority="4">
      <formula>OR(WEEKDAY(A10,1)=1,WEEKDAY(A10,1)=7)</formula>
    </cfRule>
  </conditionalFormatting>
  <conditionalFormatting sqref="I10 I16 I22 I28 I34">
    <cfRule type="expression" dxfId="17" priority="1">
      <formula>MONTH(I10)&lt;&gt;MONTH($A$1)</formula>
    </cfRule>
    <cfRule type="expression" dxfId="16" priority="2">
      <formula>OR(WEEKDAY(I10,1)=1,WEEKDAY(I10,1)=7)</formula>
    </cfRule>
  </conditionalFormatting>
  <hyperlinks>
    <hyperlink ref="K45" r:id="rId1" xr:uid="{70DC9F48-5068-4F48-9359-9EE8403F8145}"/>
    <hyperlink ref="K44:Z44" r:id="rId2" display="Calendar Templates by Vertex42" xr:uid="{0B7EA798-6B17-4B82-891D-927E8CDAA73F}"/>
    <hyperlink ref="K45:Z45" r:id="rId3" display="https://www.vertex42.com/calendars/" xr:uid="{A0B42D6D-89DE-49A3-95C6-302E77B51D15}"/>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46"/>
  <sheetViews>
    <sheetView showGridLines="0" workbookViewId="0">
      <selection activeCell="S34" sqref="S34:Z34"/>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161">
        <f>DATE(Setup!D5,Setup!D7+3,1)</f>
        <v>44075</v>
      </c>
      <c r="B1" s="161"/>
      <c r="C1" s="161"/>
      <c r="D1" s="161"/>
      <c r="E1" s="161"/>
      <c r="F1" s="161"/>
      <c r="G1" s="161"/>
      <c r="H1" s="161"/>
      <c r="I1" s="25"/>
      <c r="J1" s="25"/>
      <c r="K1" s="162">
        <f>DATE(YEAR(A1),MONTH(A1)-1,1)</f>
        <v>44044</v>
      </c>
      <c r="L1" s="162"/>
      <c r="M1" s="162"/>
      <c r="N1" s="162"/>
      <c r="O1" s="162"/>
      <c r="P1" s="162"/>
      <c r="Q1" s="162"/>
      <c r="S1" s="162">
        <f>DATE(YEAR(A1),MONTH(A1)+1,1)</f>
        <v>44105</v>
      </c>
      <c r="T1" s="162"/>
      <c r="U1" s="162"/>
      <c r="V1" s="162"/>
      <c r="W1" s="162"/>
      <c r="X1" s="162"/>
      <c r="Y1" s="162"/>
    </row>
    <row r="2" spans="1:27" s="3" customFormat="1" ht="11.25" customHeight="1" x14ac:dyDescent="0.3">
      <c r="A2" s="161"/>
      <c r="B2" s="161"/>
      <c r="C2" s="161"/>
      <c r="D2" s="161"/>
      <c r="E2" s="161"/>
      <c r="F2" s="161"/>
      <c r="G2" s="161"/>
      <c r="H2" s="161"/>
      <c r="I2" s="25"/>
      <c r="J2" s="25"/>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row>
    <row r="3" spans="1:27" s="4" customFormat="1" ht="9" customHeight="1" x14ac:dyDescent="0.2">
      <c r="A3" s="161"/>
      <c r="B3" s="161"/>
      <c r="C3" s="161"/>
      <c r="D3" s="161"/>
      <c r="E3" s="161"/>
      <c r="F3" s="161"/>
      <c r="G3" s="161"/>
      <c r="H3" s="161"/>
      <c r="I3" s="25"/>
      <c r="J3" s="25"/>
      <c r="K3" s="36" t="str">
        <f t="shared" ref="K3:Q8" si="0">IF(MONTH($K$1)&lt;&gt;MONTH($K$1-(WEEKDAY($K$1,1)-(start_day-1))-IF((WEEKDAY($K$1,1)-(start_day-1))&lt;=0,7,0)+(ROW(K3)-ROW($K$3))*7+(COLUMN(K3)-COLUMN($K$3)+1)),"",$K$1-(WEEKDAY($K$1,1)-(start_day-1))-IF((WEEKDAY($K$1,1)-(start_day-1))&lt;=0,7,0)+(ROW(K3)-ROW($K$3))*7+(COLUMN(K3)-COLUMN($K$3)+1))</f>
        <v/>
      </c>
      <c r="L3" s="36" t="str">
        <f t="shared" si="0"/>
        <v/>
      </c>
      <c r="M3" s="36" t="str">
        <f t="shared" si="0"/>
        <v/>
      </c>
      <c r="N3" s="36" t="str">
        <f t="shared" si="0"/>
        <v/>
      </c>
      <c r="O3" s="36" t="str">
        <f t="shared" si="0"/>
        <v/>
      </c>
      <c r="P3" s="36">
        <f t="shared" si="0"/>
        <v>44044</v>
      </c>
      <c r="Q3" s="36">
        <f t="shared" si="0"/>
        <v>44045</v>
      </c>
      <c r="R3" s="3"/>
      <c r="S3" s="36" t="str">
        <f t="shared" ref="S3:Y8" si="1">IF(MONTH($S$1)&lt;&gt;MONTH($S$1-(WEEKDAY($S$1,1)-(start_day-1))-IF((WEEKDAY($S$1,1)-(start_day-1))&lt;=0,7,0)+(ROW(S3)-ROW($S$3))*7+(COLUMN(S3)-COLUMN($S$3)+1)),"",$S$1-(WEEKDAY($S$1,1)-(start_day-1))-IF((WEEKDAY($S$1,1)-(start_day-1))&lt;=0,7,0)+(ROW(S3)-ROW($S$3))*7+(COLUMN(S3)-COLUMN($S$3)+1))</f>
        <v/>
      </c>
      <c r="T3" s="36" t="str">
        <f t="shared" si="1"/>
        <v/>
      </c>
      <c r="U3" s="36" t="str">
        <f t="shared" si="1"/>
        <v/>
      </c>
      <c r="V3" s="36">
        <f t="shared" si="1"/>
        <v>44105</v>
      </c>
      <c r="W3" s="36">
        <f t="shared" si="1"/>
        <v>44106</v>
      </c>
      <c r="X3" s="36">
        <f t="shared" si="1"/>
        <v>44107</v>
      </c>
      <c r="Y3" s="36">
        <f t="shared" si="1"/>
        <v>44108</v>
      </c>
    </row>
    <row r="4" spans="1:27" s="4" customFormat="1" ht="9" customHeight="1" x14ac:dyDescent="0.2">
      <c r="A4" s="161"/>
      <c r="B4" s="161"/>
      <c r="C4" s="161"/>
      <c r="D4" s="161"/>
      <c r="E4" s="161"/>
      <c r="F4" s="161"/>
      <c r="G4" s="161"/>
      <c r="H4" s="161"/>
      <c r="I4" s="25"/>
      <c r="J4" s="25"/>
      <c r="K4" s="36">
        <f t="shared" si="0"/>
        <v>44046</v>
      </c>
      <c r="L4" s="36">
        <f t="shared" si="0"/>
        <v>44047</v>
      </c>
      <c r="M4" s="36">
        <f t="shared" si="0"/>
        <v>44048</v>
      </c>
      <c r="N4" s="36">
        <f t="shared" si="0"/>
        <v>44049</v>
      </c>
      <c r="O4" s="36">
        <f t="shared" si="0"/>
        <v>44050</v>
      </c>
      <c r="P4" s="36">
        <f t="shared" si="0"/>
        <v>44051</v>
      </c>
      <c r="Q4" s="36">
        <f t="shared" si="0"/>
        <v>44052</v>
      </c>
      <c r="R4" s="3"/>
      <c r="S4" s="36">
        <f t="shared" si="1"/>
        <v>44109</v>
      </c>
      <c r="T4" s="36">
        <f t="shared" si="1"/>
        <v>44110</v>
      </c>
      <c r="U4" s="36">
        <f t="shared" si="1"/>
        <v>44111</v>
      </c>
      <c r="V4" s="36">
        <f t="shared" si="1"/>
        <v>44112</v>
      </c>
      <c r="W4" s="36">
        <f t="shared" si="1"/>
        <v>44113</v>
      </c>
      <c r="X4" s="36">
        <f t="shared" si="1"/>
        <v>44114</v>
      </c>
      <c r="Y4" s="36">
        <f t="shared" si="1"/>
        <v>44115</v>
      </c>
    </row>
    <row r="5" spans="1:27" s="4" customFormat="1" ht="9" customHeight="1" x14ac:dyDescent="0.2">
      <c r="A5" s="161"/>
      <c r="B5" s="161"/>
      <c r="C5" s="161"/>
      <c r="D5" s="161"/>
      <c r="E5" s="161"/>
      <c r="F5" s="161"/>
      <c r="G5" s="161"/>
      <c r="H5" s="161"/>
      <c r="I5" s="25"/>
      <c r="J5" s="25"/>
      <c r="K5" s="36">
        <f t="shared" si="0"/>
        <v>44053</v>
      </c>
      <c r="L5" s="36">
        <f t="shared" si="0"/>
        <v>44054</v>
      </c>
      <c r="M5" s="36">
        <f t="shared" si="0"/>
        <v>44055</v>
      </c>
      <c r="N5" s="36">
        <f t="shared" si="0"/>
        <v>44056</v>
      </c>
      <c r="O5" s="36">
        <f t="shared" si="0"/>
        <v>44057</v>
      </c>
      <c r="P5" s="36">
        <f t="shared" si="0"/>
        <v>44058</v>
      </c>
      <c r="Q5" s="36">
        <f t="shared" si="0"/>
        <v>44059</v>
      </c>
      <c r="R5" s="3"/>
      <c r="S5" s="36">
        <f t="shared" si="1"/>
        <v>44116</v>
      </c>
      <c r="T5" s="36">
        <f t="shared" si="1"/>
        <v>44117</v>
      </c>
      <c r="U5" s="36">
        <f t="shared" si="1"/>
        <v>44118</v>
      </c>
      <c r="V5" s="36">
        <f t="shared" si="1"/>
        <v>44119</v>
      </c>
      <c r="W5" s="36">
        <f t="shared" si="1"/>
        <v>44120</v>
      </c>
      <c r="X5" s="36">
        <f t="shared" si="1"/>
        <v>44121</v>
      </c>
      <c r="Y5" s="36">
        <f t="shared" si="1"/>
        <v>44122</v>
      </c>
    </row>
    <row r="6" spans="1:27" s="4" customFormat="1" ht="9" customHeight="1" x14ac:dyDescent="0.2">
      <c r="A6" s="161"/>
      <c r="B6" s="161"/>
      <c r="C6" s="161"/>
      <c r="D6" s="161"/>
      <c r="E6" s="161"/>
      <c r="F6" s="161"/>
      <c r="G6" s="161"/>
      <c r="H6" s="161"/>
      <c r="I6" s="25"/>
      <c r="J6" s="25"/>
      <c r="K6" s="36">
        <f t="shared" si="0"/>
        <v>44060</v>
      </c>
      <c r="L6" s="36">
        <f t="shared" si="0"/>
        <v>44061</v>
      </c>
      <c r="M6" s="36">
        <f t="shared" si="0"/>
        <v>44062</v>
      </c>
      <c r="N6" s="36">
        <f t="shared" si="0"/>
        <v>44063</v>
      </c>
      <c r="O6" s="36">
        <f t="shared" si="0"/>
        <v>44064</v>
      </c>
      <c r="P6" s="36">
        <f t="shared" si="0"/>
        <v>44065</v>
      </c>
      <c r="Q6" s="36">
        <f t="shared" si="0"/>
        <v>44066</v>
      </c>
      <c r="R6" s="3"/>
      <c r="S6" s="36">
        <f t="shared" si="1"/>
        <v>44123</v>
      </c>
      <c r="T6" s="36">
        <f t="shared" si="1"/>
        <v>44124</v>
      </c>
      <c r="U6" s="36">
        <f t="shared" si="1"/>
        <v>44125</v>
      </c>
      <c r="V6" s="36">
        <f t="shared" si="1"/>
        <v>44126</v>
      </c>
      <c r="W6" s="36">
        <f t="shared" si="1"/>
        <v>44127</v>
      </c>
      <c r="X6" s="36">
        <f t="shared" si="1"/>
        <v>44128</v>
      </c>
      <c r="Y6" s="36">
        <f t="shared" si="1"/>
        <v>44129</v>
      </c>
    </row>
    <row r="7" spans="1:27" s="4" customFormat="1" ht="9" customHeight="1" x14ac:dyDescent="0.2">
      <c r="A7" s="161"/>
      <c r="B7" s="161"/>
      <c r="C7" s="161"/>
      <c r="D7" s="161"/>
      <c r="E7" s="161"/>
      <c r="F7" s="161"/>
      <c r="G7" s="161"/>
      <c r="H7" s="161"/>
      <c r="I7" s="25"/>
      <c r="J7" s="25"/>
      <c r="K7" s="36">
        <f t="shared" si="0"/>
        <v>44067</v>
      </c>
      <c r="L7" s="36">
        <f t="shared" si="0"/>
        <v>44068</v>
      </c>
      <c r="M7" s="36">
        <f t="shared" si="0"/>
        <v>44069</v>
      </c>
      <c r="N7" s="36">
        <f t="shared" si="0"/>
        <v>44070</v>
      </c>
      <c r="O7" s="36">
        <f t="shared" si="0"/>
        <v>44071</v>
      </c>
      <c r="P7" s="36">
        <f t="shared" si="0"/>
        <v>44072</v>
      </c>
      <c r="Q7" s="36">
        <f t="shared" si="0"/>
        <v>44073</v>
      </c>
      <c r="R7" s="3"/>
      <c r="S7" s="36">
        <f t="shared" si="1"/>
        <v>44130</v>
      </c>
      <c r="T7" s="36">
        <f t="shared" si="1"/>
        <v>44131</v>
      </c>
      <c r="U7" s="36">
        <f t="shared" si="1"/>
        <v>44132</v>
      </c>
      <c r="V7" s="36">
        <f t="shared" si="1"/>
        <v>44133</v>
      </c>
      <c r="W7" s="36">
        <f t="shared" si="1"/>
        <v>44134</v>
      </c>
      <c r="X7" s="36">
        <f t="shared" si="1"/>
        <v>44135</v>
      </c>
      <c r="Y7" s="36" t="str">
        <f t="shared" si="1"/>
        <v/>
      </c>
    </row>
    <row r="8" spans="1:27" s="5" customFormat="1" ht="9" customHeight="1" x14ac:dyDescent="0.25">
      <c r="A8" s="44"/>
      <c r="B8" s="44"/>
      <c r="C8" s="44"/>
      <c r="D8" s="44"/>
      <c r="E8" s="44"/>
      <c r="F8" s="44"/>
      <c r="G8" s="44"/>
      <c r="H8" s="44"/>
      <c r="I8" s="43"/>
      <c r="J8" s="43"/>
      <c r="K8" s="36">
        <f t="shared" si="0"/>
        <v>44074</v>
      </c>
      <c r="L8" s="36" t="str">
        <f t="shared" si="0"/>
        <v/>
      </c>
      <c r="M8" s="36" t="str">
        <f t="shared" si="0"/>
        <v/>
      </c>
      <c r="N8" s="36" t="str">
        <f t="shared" si="0"/>
        <v/>
      </c>
      <c r="O8" s="36" t="str">
        <f t="shared" si="0"/>
        <v/>
      </c>
      <c r="P8" s="36" t="str">
        <f t="shared" si="0"/>
        <v/>
      </c>
      <c r="Q8" s="36" t="str">
        <f t="shared" si="0"/>
        <v/>
      </c>
      <c r="R8" s="37"/>
      <c r="S8" s="36" t="str">
        <f t="shared" si="1"/>
        <v/>
      </c>
      <c r="T8" s="36" t="str">
        <f t="shared" si="1"/>
        <v/>
      </c>
      <c r="U8" s="36" t="str">
        <f t="shared" si="1"/>
        <v/>
      </c>
      <c r="V8" s="36" t="str">
        <f t="shared" si="1"/>
        <v/>
      </c>
      <c r="W8" s="36" t="str">
        <f t="shared" si="1"/>
        <v/>
      </c>
      <c r="X8" s="36" t="str">
        <f t="shared" si="1"/>
        <v/>
      </c>
      <c r="Y8" s="36" t="str">
        <f t="shared" si="1"/>
        <v/>
      </c>
      <c r="Z8" s="38"/>
    </row>
    <row r="9" spans="1:27" s="1" customFormat="1" ht="21" customHeight="1" x14ac:dyDescent="0.25">
      <c r="A9" s="163">
        <f>A10</f>
        <v>44074</v>
      </c>
      <c r="B9" s="164"/>
      <c r="C9" s="164">
        <f>C10</f>
        <v>44075</v>
      </c>
      <c r="D9" s="164"/>
      <c r="E9" s="164">
        <f>E10</f>
        <v>44076</v>
      </c>
      <c r="F9" s="164"/>
      <c r="G9" s="164">
        <f>G10</f>
        <v>44077</v>
      </c>
      <c r="H9" s="164"/>
      <c r="I9" s="164">
        <f>I10</f>
        <v>44078</v>
      </c>
      <c r="J9" s="164"/>
      <c r="K9" s="164">
        <f>K10</f>
        <v>44079</v>
      </c>
      <c r="L9" s="164"/>
      <c r="M9" s="164"/>
      <c r="N9" s="164"/>
      <c r="O9" s="164"/>
      <c r="P9" s="164"/>
      <c r="Q9" s="164"/>
      <c r="R9" s="164"/>
      <c r="S9" s="164">
        <f>S10</f>
        <v>44080</v>
      </c>
      <c r="T9" s="164"/>
      <c r="U9" s="164"/>
      <c r="V9" s="164"/>
      <c r="W9" s="164"/>
      <c r="X9" s="164"/>
      <c r="Y9" s="164"/>
      <c r="Z9" s="165"/>
    </row>
    <row r="10" spans="1:27" s="1" customFormat="1" ht="18.5" x14ac:dyDescent="0.25">
      <c r="A10" s="28">
        <f>$A$1-(WEEKDAY($A$1,1)-(start_day-1))-IF((WEEKDAY($A$1,1)-(start_day-1))&lt;=0,7,0)+1</f>
        <v>44074</v>
      </c>
      <c r="B10" s="29"/>
      <c r="C10" s="26">
        <f>A10+1</f>
        <v>44075</v>
      </c>
      <c r="D10" s="27"/>
      <c r="E10" s="26">
        <f>C10+1</f>
        <v>44076</v>
      </c>
      <c r="F10" s="27"/>
      <c r="G10" s="26">
        <f>E10+1</f>
        <v>44077</v>
      </c>
      <c r="H10" s="27"/>
      <c r="I10" s="26">
        <f>G10+1</f>
        <v>44078</v>
      </c>
      <c r="J10" s="27"/>
      <c r="K10" s="238">
        <f>I10+1</f>
        <v>44079</v>
      </c>
      <c r="L10" s="239"/>
      <c r="M10" s="240"/>
      <c r="N10" s="240"/>
      <c r="O10" s="240"/>
      <c r="P10" s="240"/>
      <c r="Q10" s="240"/>
      <c r="R10" s="241"/>
      <c r="S10" s="176">
        <f>K10+1</f>
        <v>44080</v>
      </c>
      <c r="T10" s="177"/>
      <c r="U10" s="178"/>
      <c r="V10" s="178"/>
      <c r="W10" s="178"/>
      <c r="X10" s="178"/>
      <c r="Y10" s="178"/>
      <c r="Z10" s="179"/>
    </row>
    <row r="11" spans="1:27" s="1" customFormat="1" x14ac:dyDescent="0.25">
      <c r="A11" s="198" t="s">
        <v>212</v>
      </c>
      <c r="B11" s="199"/>
      <c r="C11" s="225" t="s">
        <v>230</v>
      </c>
      <c r="D11" s="226"/>
      <c r="E11" s="225" t="s">
        <v>56</v>
      </c>
      <c r="F11" s="226"/>
      <c r="G11" s="225" t="s">
        <v>57</v>
      </c>
      <c r="H11" s="226"/>
      <c r="I11" s="227" t="s">
        <v>150</v>
      </c>
      <c r="J11" s="228"/>
      <c r="K11" s="227" t="s">
        <v>22</v>
      </c>
      <c r="L11" s="290"/>
      <c r="M11" s="290"/>
      <c r="N11" s="290"/>
      <c r="O11" s="290"/>
      <c r="P11" s="290"/>
      <c r="Q11" s="290"/>
      <c r="R11" s="228"/>
      <c r="S11" s="248" t="s">
        <v>22</v>
      </c>
      <c r="T11" s="249"/>
      <c r="U11" s="249"/>
      <c r="V11" s="249"/>
      <c r="W11" s="249"/>
      <c r="X11" s="249"/>
      <c r="Y11" s="249"/>
      <c r="Z11" s="250"/>
    </row>
    <row r="12" spans="1:27" s="1" customFormat="1" x14ac:dyDescent="0.25">
      <c r="A12" s="198" t="s">
        <v>213</v>
      </c>
      <c r="B12" s="199"/>
      <c r="C12" s="225"/>
      <c r="D12" s="226"/>
      <c r="E12" s="229" t="s">
        <v>263</v>
      </c>
      <c r="F12" s="230"/>
      <c r="G12" s="225" t="s">
        <v>26</v>
      </c>
      <c r="H12" s="226"/>
      <c r="I12" s="229" t="s">
        <v>269</v>
      </c>
      <c r="J12" s="230"/>
      <c r="K12" s="227" t="s">
        <v>150</v>
      </c>
      <c r="L12" s="290"/>
      <c r="M12" s="290"/>
      <c r="N12" s="290"/>
      <c r="O12" s="290"/>
      <c r="P12" s="290"/>
      <c r="Q12" s="290"/>
      <c r="R12" s="228"/>
      <c r="S12" s="248" t="s">
        <v>150</v>
      </c>
      <c r="T12" s="249"/>
      <c r="U12" s="249"/>
      <c r="V12" s="249"/>
      <c r="W12" s="249"/>
      <c r="X12" s="249"/>
      <c r="Y12" s="249"/>
      <c r="Z12" s="250"/>
    </row>
    <row r="13" spans="1:27" s="1" customFormat="1" x14ac:dyDescent="0.25">
      <c r="A13" s="166"/>
      <c r="B13" s="167"/>
      <c r="C13" s="225"/>
      <c r="D13" s="226"/>
      <c r="E13" s="225" t="s">
        <v>34</v>
      </c>
      <c r="F13" s="226"/>
      <c r="G13" s="229"/>
      <c r="H13" s="230"/>
      <c r="I13" s="227"/>
      <c r="J13" s="228"/>
      <c r="K13" s="243" t="s">
        <v>120</v>
      </c>
      <c r="L13" s="244"/>
      <c r="M13" s="244"/>
      <c r="N13" s="244"/>
      <c r="O13" s="244"/>
      <c r="P13" s="244"/>
      <c r="Q13" s="244"/>
      <c r="R13" s="245"/>
      <c r="S13" s="193" t="s">
        <v>121</v>
      </c>
      <c r="T13" s="194"/>
      <c r="U13" s="194"/>
      <c r="V13" s="194"/>
      <c r="W13" s="194"/>
      <c r="X13" s="194"/>
      <c r="Y13" s="194"/>
      <c r="Z13" s="195"/>
    </row>
    <row r="14" spans="1:27" s="1" customFormat="1" x14ac:dyDescent="0.25">
      <c r="A14" s="166"/>
      <c r="B14" s="167"/>
      <c r="C14" s="225"/>
      <c r="D14" s="226"/>
      <c r="E14" s="225" t="s">
        <v>274</v>
      </c>
      <c r="F14" s="226"/>
      <c r="G14" s="225"/>
      <c r="H14" s="226"/>
      <c r="I14" s="225"/>
      <c r="J14" s="226"/>
      <c r="K14" s="243"/>
      <c r="L14" s="244"/>
      <c r="M14" s="244"/>
      <c r="N14" s="244"/>
      <c r="O14" s="244"/>
      <c r="P14" s="244"/>
      <c r="Q14" s="244"/>
      <c r="R14" s="245"/>
      <c r="S14" s="193" t="s">
        <v>122</v>
      </c>
      <c r="T14" s="194"/>
      <c r="U14" s="194"/>
      <c r="V14" s="194"/>
      <c r="W14" s="194"/>
      <c r="X14" s="194"/>
      <c r="Y14" s="194"/>
      <c r="Z14" s="195"/>
    </row>
    <row r="15" spans="1:27" s="1" customFormat="1" x14ac:dyDescent="0.25">
      <c r="A15" s="166"/>
      <c r="B15" s="167"/>
      <c r="C15" s="225"/>
      <c r="D15" s="226"/>
      <c r="E15" s="229"/>
      <c r="F15" s="230"/>
      <c r="G15" s="225"/>
      <c r="H15" s="226"/>
      <c r="I15" s="225"/>
      <c r="J15" s="226"/>
      <c r="K15" s="233"/>
      <c r="L15" s="291"/>
      <c r="M15" s="291"/>
      <c r="N15" s="291"/>
      <c r="O15" s="291"/>
      <c r="P15" s="291"/>
      <c r="Q15" s="291"/>
      <c r="R15" s="234"/>
      <c r="S15" s="198" t="s">
        <v>137</v>
      </c>
      <c r="T15" s="199"/>
      <c r="U15" s="199"/>
      <c r="V15" s="199"/>
      <c r="W15" s="199"/>
      <c r="X15" s="199"/>
      <c r="Y15" s="199"/>
      <c r="Z15" s="208"/>
    </row>
    <row r="16" spans="1:27" s="2" customFormat="1" ht="13.25" customHeight="1" x14ac:dyDescent="0.25">
      <c r="A16" s="180"/>
      <c r="B16" s="181"/>
      <c r="C16" s="231"/>
      <c r="D16" s="232"/>
      <c r="E16" s="231"/>
      <c r="F16" s="232"/>
      <c r="G16" s="231"/>
      <c r="H16" s="232"/>
      <c r="I16" s="231"/>
      <c r="J16" s="232"/>
      <c r="K16" s="295"/>
      <c r="L16" s="296"/>
      <c r="M16" s="296"/>
      <c r="N16" s="296"/>
      <c r="O16" s="296"/>
      <c r="P16" s="296"/>
      <c r="Q16" s="296"/>
      <c r="R16" s="297"/>
      <c r="S16" s="198"/>
      <c r="T16" s="199"/>
      <c r="U16" s="199"/>
      <c r="V16" s="199"/>
      <c r="W16" s="199"/>
      <c r="X16" s="199"/>
      <c r="Y16" s="199"/>
      <c r="Z16" s="208"/>
      <c r="AA16" s="1"/>
    </row>
    <row r="17" spans="1:27" s="1" customFormat="1" ht="18.5" x14ac:dyDescent="0.25">
      <c r="A17" s="28">
        <f>S10+1</f>
        <v>44081</v>
      </c>
      <c r="B17" s="29"/>
      <c r="C17" s="26">
        <f>A17+1</f>
        <v>44082</v>
      </c>
      <c r="D17" s="27"/>
      <c r="E17" s="26">
        <f>C17+1</f>
        <v>44083</v>
      </c>
      <c r="F17" s="27"/>
      <c r="G17" s="26">
        <f>E17+1</f>
        <v>44084</v>
      </c>
      <c r="H17" s="27"/>
      <c r="I17" s="26">
        <f>G17+1</f>
        <v>44085</v>
      </c>
      <c r="J17" s="27"/>
      <c r="K17" s="238">
        <f>I17+1</f>
        <v>44086</v>
      </c>
      <c r="L17" s="239"/>
      <c r="M17" s="240"/>
      <c r="N17" s="240"/>
      <c r="O17" s="240"/>
      <c r="P17" s="240"/>
      <c r="Q17" s="240"/>
      <c r="R17" s="241"/>
      <c r="S17" s="176">
        <f>K17+1</f>
        <v>44087</v>
      </c>
      <c r="T17" s="177"/>
      <c r="U17" s="178"/>
      <c r="V17" s="178"/>
      <c r="W17" s="178"/>
      <c r="X17" s="178"/>
      <c r="Y17" s="178"/>
      <c r="Z17" s="179"/>
    </row>
    <row r="18" spans="1:27" s="1" customFormat="1" x14ac:dyDescent="0.25">
      <c r="A18" s="166" t="s">
        <v>52</v>
      </c>
      <c r="B18" s="167"/>
      <c r="C18" s="225" t="s">
        <v>58</v>
      </c>
      <c r="D18" s="226"/>
      <c r="E18" s="225" t="s">
        <v>23</v>
      </c>
      <c r="F18" s="226"/>
      <c r="G18" s="225" t="s">
        <v>151</v>
      </c>
      <c r="H18" s="226"/>
      <c r="I18" s="227" t="s">
        <v>151</v>
      </c>
      <c r="J18" s="228"/>
      <c r="K18" s="227" t="s">
        <v>151</v>
      </c>
      <c r="L18" s="290"/>
      <c r="M18" s="290"/>
      <c r="N18" s="290"/>
      <c r="O18" s="290"/>
      <c r="P18" s="290"/>
      <c r="Q18" s="290"/>
      <c r="R18" s="228"/>
      <c r="S18" s="248" t="s">
        <v>151</v>
      </c>
      <c r="T18" s="249"/>
      <c r="U18" s="249"/>
      <c r="V18" s="249"/>
      <c r="W18" s="249"/>
      <c r="X18" s="249"/>
      <c r="Y18" s="249"/>
      <c r="Z18" s="250"/>
    </row>
    <row r="19" spans="1:27" s="1" customFormat="1" x14ac:dyDescent="0.25">
      <c r="A19" s="193"/>
      <c r="B19" s="194"/>
      <c r="C19" s="225"/>
      <c r="D19" s="226"/>
      <c r="E19" s="225" t="s">
        <v>59</v>
      </c>
      <c r="F19" s="226"/>
      <c r="G19" s="225" t="s">
        <v>273</v>
      </c>
      <c r="H19" s="226"/>
      <c r="I19" s="225" t="s">
        <v>231</v>
      </c>
      <c r="J19" s="226"/>
      <c r="K19" s="225" t="s">
        <v>231</v>
      </c>
      <c r="L19" s="242"/>
      <c r="M19" s="242"/>
      <c r="N19" s="242"/>
      <c r="O19" s="242"/>
      <c r="P19" s="242"/>
      <c r="Q19" s="242"/>
      <c r="R19" s="226"/>
      <c r="S19" s="166" t="s">
        <v>231</v>
      </c>
      <c r="T19" s="167"/>
      <c r="U19" s="167"/>
      <c r="V19" s="167"/>
      <c r="W19" s="167"/>
      <c r="X19" s="167"/>
      <c r="Y19" s="167"/>
      <c r="Z19" s="168"/>
    </row>
    <row r="20" spans="1:27" s="1" customFormat="1" x14ac:dyDescent="0.25">
      <c r="A20" s="166"/>
      <c r="B20" s="167"/>
      <c r="C20" s="225"/>
      <c r="D20" s="226"/>
      <c r="E20" s="225" t="s">
        <v>34</v>
      </c>
      <c r="F20" s="226"/>
      <c r="G20" s="225"/>
      <c r="H20" s="226"/>
      <c r="I20" s="243" t="s">
        <v>124</v>
      </c>
      <c r="J20" s="245"/>
      <c r="K20" s="243" t="s">
        <v>158</v>
      </c>
      <c r="L20" s="244"/>
      <c r="M20" s="244"/>
      <c r="N20" s="244"/>
      <c r="O20" s="244"/>
      <c r="P20" s="244"/>
      <c r="Q20" s="244"/>
      <c r="R20" s="245"/>
      <c r="S20" s="198" t="s">
        <v>159</v>
      </c>
      <c r="T20" s="199"/>
      <c r="U20" s="199"/>
      <c r="V20" s="199"/>
      <c r="W20" s="199"/>
      <c r="X20" s="199"/>
      <c r="Y20" s="199"/>
      <c r="Z20" s="208"/>
    </row>
    <row r="21" spans="1:27" s="1" customFormat="1" x14ac:dyDescent="0.25">
      <c r="A21" s="166"/>
      <c r="B21" s="167"/>
      <c r="C21" s="225"/>
      <c r="D21" s="226"/>
      <c r="E21" s="243" t="s">
        <v>123</v>
      </c>
      <c r="F21" s="245"/>
      <c r="G21" s="225"/>
      <c r="H21" s="226"/>
      <c r="I21" s="225"/>
      <c r="J21" s="226"/>
      <c r="K21" s="243" t="s">
        <v>194</v>
      </c>
      <c r="L21" s="244"/>
      <c r="M21" s="244"/>
      <c r="N21" s="244"/>
      <c r="O21" s="244"/>
      <c r="P21" s="244"/>
      <c r="Q21" s="244"/>
      <c r="R21" s="245"/>
      <c r="S21" s="306" t="s">
        <v>207</v>
      </c>
      <c r="T21" s="307"/>
      <c r="U21" s="307"/>
      <c r="V21" s="307"/>
      <c r="W21" s="307"/>
      <c r="X21" s="307"/>
      <c r="Y21" s="307"/>
      <c r="Z21" s="308"/>
    </row>
    <row r="22" spans="1:27" s="2" customFormat="1" ht="13.25" customHeight="1" x14ac:dyDescent="0.25">
      <c r="A22" s="180"/>
      <c r="B22" s="181"/>
      <c r="C22" s="231"/>
      <c r="D22" s="232"/>
      <c r="E22" s="287" t="s">
        <v>236</v>
      </c>
      <c r="F22" s="288"/>
      <c r="G22" s="231"/>
      <c r="H22" s="232"/>
      <c r="I22" s="295" t="s">
        <v>143</v>
      </c>
      <c r="J22" s="297"/>
      <c r="K22" s="312" t="s">
        <v>145</v>
      </c>
      <c r="L22" s="313"/>
      <c r="M22" s="313"/>
      <c r="N22" s="313"/>
      <c r="O22" s="313"/>
      <c r="P22" s="313"/>
      <c r="Q22" s="313"/>
      <c r="R22" s="314"/>
      <c r="S22" s="309" t="s">
        <v>246</v>
      </c>
      <c r="T22" s="310"/>
      <c r="U22" s="310"/>
      <c r="V22" s="310"/>
      <c r="W22" s="310"/>
      <c r="X22" s="310"/>
      <c r="Y22" s="310"/>
      <c r="Z22" s="311"/>
      <c r="AA22" s="1"/>
    </row>
    <row r="23" spans="1:27" s="1" customFormat="1" ht="18.5" x14ac:dyDescent="0.25">
      <c r="A23" s="28">
        <f>S17+1</f>
        <v>44088</v>
      </c>
      <c r="B23" s="29"/>
      <c r="C23" s="26">
        <f>A23+1</f>
        <v>44089</v>
      </c>
      <c r="D23" s="27"/>
      <c r="E23" s="26">
        <f>C23+1</f>
        <v>44090</v>
      </c>
      <c r="F23" s="27"/>
      <c r="G23" s="26">
        <f>E23+1</f>
        <v>44091</v>
      </c>
      <c r="H23" s="27"/>
      <c r="I23" s="26">
        <f>G23+1</f>
        <v>44092</v>
      </c>
      <c r="J23" s="27"/>
      <c r="K23" s="238">
        <f>I23+1</f>
        <v>44093</v>
      </c>
      <c r="L23" s="239"/>
      <c r="M23" s="240"/>
      <c r="N23" s="240"/>
      <c r="O23" s="240"/>
      <c r="P23" s="240"/>
      <c r="Q23" s="240"/>
      <c r="R23" s="241"/>
      <c r="S23" s="176">
        <f>K23+1</f>
        <v>44094</v>
      </c>
      <c r="T23" s="177"/>
      <c r="U23" s="178"/>
      <c r="V23" s="178"/>
      <c r="W23" s="178"/>
      <c r="X23" s="178"/>
      <c r="Y23" s="178"/>
      <c r="Z23" s="179"/>
    </row>
    <row r="24" spans="1:27" s="1" customFormat="1" x14ac:dyDescent="0.25">
      <c r="A24" s="166" t="s">
        <v>30</v>
      </c>
      <c r="B24" s="167"/>
      <c r="C24" s="225" t="s">
        <v>125</v>
      </c>
      <c r="D24" s="226"/>
      <c r="E24" s="225" t="s">
        <v>60</v>
      </c>
      <c r="F24" s="226"/>
      <c r="G24" s="225" t="s">
        <v>26</v>
      </c>
      <c r="H24" s="226"/>
      <c r="I24" s="227" t="s">
        <v>152</v>
      </c>
      <c r="J24" s="228"/>
      <c r="K24" s="227" t="s">
        <v>152</v>
      </c>
      <c r="L24" s="290"/>
      <c r="M24" s="290"/>
      <c r="N24" s="290"/>
      <c r="O24" s="290"/>
      <c r="P24" s="290"/>
      <c r="Q24" s="290"/>
      <c r="R24" s="228"/>
      <c r="S24" s="248" t="s">
        <v>152</v>
      </c>
      <c r="T24" s="249"/>
      <c r="U24" s="249"/>
      <c r="V24" s="249"/>
      <c r="W24" s="249"/>
      <c r="X24" s="249"/>
      <c r="Y24" s="249"/>
      <c r="Z24" s="250"/>
    </row>
    <row r="25" spans="1:27" s="1" customFormat="1" x14ac:dyDescent="0.25">
      <c r="A25" s="193" t="s">
        <v>264</v>
      </c>
      <c r="B25" s="194"/>
      <c r="C25" s="225"/>
      <c r="D25" s="226"/>
      <c r="E25" s="225" t="s">
        <v>61</v>
      </c>
      <c r="F25" s="226"/>
      <c r="G25" s="229" t="s">
        <v>314</v>
      </c>
      <c r="H25" s="230"/>
      <c r="I25" s="225"/>
      <c r="J25" s="226"/>
      <c r="K25" s="243" t="s">
        <v>64</v>
      </c>
      <c r="L25" s="244"/>
      <c r="M25" s="244"/>
      <c r="N25" s="244"/>
      <c r="O25" s="244"/>
      <c r="P25" s="244"/>
      <c r="Q25" s="244"/>
      <c r="R25" s="245"/>
      <c r="S25" s="193" t="s">
        <v>311</v>
      </c>
      <c r="T25" s="194"/>
      <c r="U25" s="194"/>
      <c r="V25" s="194"/>
      <c r="W25" s="194"/>
      <c r="X25" s="194"/>
      <c r="Y25" s="194"/>
      <c r="Z25" s="195"/>
    </row>
    <row r="26" spans="1:27" s="1" customFormat="1" x14ac:dyDescent="0.25">
      <c r="A26" s="166" t="s">
        <v>265</v>
      </c>
      <c r="B26" s="167"/>
      <c r="C26" s="225"/>
      <c r="D26" s="226"/>
      <c r="E26" s="225" t="s">
        <v>62</v>
      </c>
      <c r="F26" s="226"/>
      <c r="G26" s="229"/>
      <c r="H26" s="230"/>
      <c r="I26" s="225"/>
      <c r="J26" s="226"/>
      <c r="K26" s="243" t="s">
        <v>157</v>
      </c>
      <c r="L26" s="244"/>
      <c r="M26" s="244"/>
      <c r="N26" s="244"/>
      <c r="O26" s="244"/>
      <c r="P26" s="244"/>
      <c r="Q26" s="244"/>
      <c r="R26" s="245"/>
      <c r="S26" s="198"/>
      <c r="T26" s="199"/>
      <c r="U26" s="199"/>
      <c r="V26" s="199"/>
      <c r="W26" s="199"/>
      <c r="X26" s="199"/>
      <c r="Y26" s="199"/>
      <c r="Z26" s="208"/>
    </row>
    <row r="27" spans="1:27" s="1" customFormat="1" x14ac:dyDescent="0.25">
      <c r="A27" s="166" t="s">
        <v>313</v>
      </c>
      <c r="B27" s="167"/>
      <c r="C27" s="225"/>
      <c r="D27" s="226"/>
      <c r="E27" s="225" t="s">
        <v>63</v>
      </c>
      <c r="F27" s="226"/>
      <c r="G27" s="225"/>
      <c r="H27" s="226"/>
      <c r="I27" s="225"/>
      <c r="J27" s="226"/>
      <c r="K27" s="243" t="s">
        <v>126</v>
      </c>
      <c r="L27" s="244"/>
      <c r="M27" s="244"/>
      <c r="N27" s="244"/>
      <c r="O27" s="244"/>
      <c r="P27" s="244"/>
      <c r="Q27" s="244"/>
      <c r="R27" s="245"/>
      <c r="S27" s="166"/>
      <c r="T27" s="167"/>
      <c r="U27" s="167"/>
      <c r="V27" s="167"/>
      <c r="W27" s="167"/>
      <c r="X27" s="167"/>
      <c r="Y27" s="167"/>
      <c r="Z27" s="168"/>
    </row>
    <row r="28" spans="1:27" s="2" customFormat="1" x14ac:dyDescent="0.25">
      <c r="A28" s="180"/>
      <c r="B28" s="181"/>
      <c r="C28" s="231"/>
      <c r="D28" s="232"/>
      <c r="E28" s="265"/>
      <c r="F28" s="267"/>
      <c r="G28" s="231"/>
      <c r="H28" s="232"/>
      <c r="I28" s="231"/>
      <c r="J28" s="232"/>
      <c r="K28" s="231" t="s">
        <v>65</v>
      </c>
      <c r="L28" s="254"/>
      <c r="M28" s="254"/>
      <c r="N28" s="254"/>
      <c r="O28" s="254"/>
      <c r="P28" s="254"/>
      <c r="Q28" s="254"/>
      <c r="R28" s="232"/>
      <c r="S28" s="180"/>
      <c r="T28" s="181"/>
      <c r="U28" s="181"/>
      <c r="V28" s="181"/>
      <c r="W28" s="181"/>
      <c r="X28" s="181"/>
      <c r="Y28" s="181"/>
      <c r="Z28" s="182"/>
      <c r="AA28" s="1"/>
    </row>
    <row r="29" spans="1:27" s="1" customFormat="1" ht="18.5" x14ac:dyDescent="0.25">
      <c r="A29" s="28">
        <f>S23+1</f>
        <v>44095</v>
      </c>
      <c r="B29" s="29"/>
      <c r="C29" s="26">
        <f>A29+1</f>
        <v>44096</v>
      </c>
      <c r="D29" s="27"/>
      <c r="E29" s="26">
        <f>C29+1</f>
        <v>44097</v>
      </c>
      <c r="F29" s="27"/>
      <c r="G29" s="26">
        <f>E29+1</f>
        <v>44098</v>
      </c>
      <c r="H29" s="27"/>
      <c r="I29" s="26">
        <f>G29+1</f>
        <v>44099</v>
      </c>
      <c r="J29" s="27"/>
      <c r="K29" s="238">
        <f>I29+1</f>
        <v>44100</v>
      </c>
      <c r="L29" s="239"/>
      <c r="M29" s="240"/>
      <c r="N29" s="240"/>
      <c r="O29" s="240"/>
      <c r="P29" s="240"/>
      <c r="Q29" s="240"/>
      <c r="R29" s="241"/>
      <c r="S29" s="176">
        <f>K29+1</f>
        <v>44101</v>
      </c>
      <c r="T29" s="177"/>
      <c r="U29" s="178"/>
      <c r="V29" s="178"/>
      <c r="W29" s="178"/>
      <c r="X29" s="178"/>
      <c r="Y29" s="178"/>
      <c r="Z29" s="179"/>
    </row>
    <row r="30" spans="1:27" s="1" customFormat="1" x14ac:dyDescent="0.25">
      <c r="A30" s="166" t="s">
        <v>66</v>
      </c>
      <c r="B30" s="167"/>
      <c r="C30" s="225" t="s">
        <v>69</v>
      </c>
      <c r="D30" s="226"/>
      <c r="E30" s="225" t="s">
        <v>23</v>
      </c>
      <c r="F30" s="226"/>
      <c r="G30" s="225" t="s">
        <v>309</v>
      </c>
      <c r="H30" s="226"/>
      <c r="I30" s="227" t="s">
        <v>154</v>
      </c>
      <c r="J30" s="228"/>
      <c r="K30" s="227" t="s">
        <v>154</v>
      </c>
      <c r="L30" s="290"/>
      <c r="M30" s="290"/>
      <c r="N30" s="290"/>
      <c r="O30" s="290"/>
      <c r="P30" s="290"/>
      <c r="Q30" s="290"/>
      <c r="R30" s="228"/>
      <c r="S30" s="248" t="s">
        <v>154</v>
      </c>
      <c r="T30" s="249"/>
      <c r="U30" s="249"/>
      <c r="V30" s="249"/>
      <c r="W30" s="249"/>
      <c r="X30" s="249"/>
      <c r="Y30" s="249"/>
      <c r="Z30" s="250"/>
    </row>
    <row r="31" spans="1:27" s="1" customFormat="1" x14ac:dyDescent="0.25">
      <c r="A31" s="166" t="s">
        <v>67</v>
      </c>
      <c r="B31" s="167"/>
      <c r="C31" s="225"/>
      <c r="D31" s="226"/>
      <c r="E31" s="225" t="s">
        <v>49</v>
      </c>
      <c r="F31" s="226"/>
      <c r="G31" s="225" t="s">
        <v>310</v>
      </c>
      <c r="H31" s="226"/>
      <c r="I31" s="243" t="s">
        <v>138</v>
      </c>
      <c r="J31" s="245"/>
      <c r="K31" s="225" t="s">
        <v>127</v>
      </c>
      <c r="L31" s="242"/>
      <c r="M31" s="242"/>
      <c r="N31" s="242"/>
      <c r="O31" s="242"/>
      <c r="P31" s="242"/>
      <c r="Q31" s="242"/>
      <c r="R31" s="226"/>
      <c r="S31" s="166" t="s">
        <v>70</v>
      </c>
      <c r="T31" s="167"/>
      <c r="U31" s="167"/>
      <c r="V31" s="167"/>
      <c r="W31" s="167"/>
      <c r="X31" s="167"/>
      <c r="Y31" s="167"/>
      <c r="Z31" s="168"/>
    </row>
    <row r="32" spans="1:27" s="1" customFormat="1" x14ac:dyDescent="0.25">
      <c r="A32" s="166" t="s">
        <v>68</v>
      </c>
      <c r="B32" s="167"/>
      <c r="C32" s="225"/>
      <c r="D32" s="226"/>
      <c r="E32" s="225" t="s">
        <v>63</v>
      </c>
      <c r="F32" s="226"/>
      <c r="G32" s="243"/>
      <c r="H32" s="245"/>
      <c r="I32" s="227"/>
      <c r="J32" s="228"/>
      <c r="K32" s="243" t="s">
        <v>138</v>
      </c>
      <c r="L32" s="244"/>
      <c r="M32" s="244"/>
      <c r="N32" s="244"/>
      <c r="O32" s="244"/>
      <c r="P32" s="244"/>
      <c r="Q32" s="244"/>
      <c r="R32" s="245"/>
      <c r="S32" s="198" t="s">
        <v>71</v>
      </c>
      <c r="T32" s="199"/>
      <c r="U32" s="199"/>
      <c r="V32" s="199"/>
      <c r="W32" s="199"/>
      <c r="X32" s="199"/>
      <c r="Y32" s="199"/>
      <c r="Z32" s="208"/>
    </row>
    <row r="33" spans="1:27" s="1" customFormat="1" x14ac:dyDescent="0.25">
      <c r="A33" s="274" t="s">
        <v>232</v>
      </c>
      <c r="B33" s="275"/>
      <c r="C33" s="225"/>
      <c r="D33" s="226"/>
      <c r="E33" s="229" t="s">
        <v>308</v>
      </c>
      <c r="F33" s="230"/>
      <c r="G33" s="225"/>
      <c r="H33" s="226"/>
      <c r="I33" s="225"/>
      <c r="J33" s="226"/>
      <c r="K33" s="243"/>
      <c r="L33" s="244"/>
      <c r="M33" s="244"/>
      <c r="N33" s="244"/>
      <c r="O33" s="244"/>
      <c r="P33" s="244"/>
      <c r="Q33" s="244"/>
      <c r="R33" s="245"/>
      <c r="S33" s="166" t="s">
        <v>35</v>
      </c>
      <c r="T33" s="167"/>
      <c r="U33" s="167"/>
      <c r="V33" s="167"/>
      <c r="W33" s="167"/>
      <c r="X33" s="167"/>
      <c r="Y33" s="167"/>
      <c r="Z33" s="168"/>
    </row>
    <row r="34" spans="1:27" s="2" customFormat="1" x14ac:dyDescent="0.25">
      <c r="A34" s="180"/>
      <c r="B34" s="181"/>
      <c r="C34" s="231"/>
      <c r="D34" s="232"/>
      <c r="E34" s="295" t="s">
        <v>312</v>
      </c>
      <c r="F34" s="297"/>
      <c r="G34" s="231"/>
      <c r="H34" s="232"/>
      <c r="I34" s="231"/>
      <c r="J34" s="232"/>
      <c r="K34" s="231"/>
      <c r="L34" s="254"/>
      <c r="M34" s="254"/>
      <c r="N34" s="254"/>
      <c r="O34" s="254"/>
      <c r="P34" s="254"/>
      <c r="Q34" s="254"/>
      <c r="R34" s="232"/>
      <c r="S34" s="180"/>
      <c r="T34" s="181"/>
      <c r="U34" s="181"/>
      <c r="V34" s="181"/>
      <c r="W34" s="181"/>
      <c r="X34" s="181"/>
      <c r="Y34" s="181"/>
      <c r="Z34" s="182"/>
      <c r="AA34" s="1"/>
    </row>
    <row r="35" spans="1:27" s="1" customFormat="1" ht="18.5" x14ac:dyDescent="0.25">
      <c r="A35" s="28">
        <f>S29+1</f>
        <v>44102</v>
      </c>
      <c r="B35" s="29"/>
      <c r="C35" s="26">
        <f>A35+1</f>
        <v>44103</v>
      </c>
      <c r="D35" s="27"/>
      <c r="E35" s="26">
        <f>C35+1</f>
        <v>44104</v>
      </c>
      <c r="F35" s="27"/>
      <c r="G35" s="26">
        <f>E35+1</f>
        <v>44105</v>
      </c>
      <c r="H35" s="27"/>
      <c r="I35" s="26">
        <f>G35+1</f>
        <v>44106</v>
      </c>
      <c r="J35" s="27"/>
      <c r="K35" s="238">
        <f>I35+1</f>
        <v>44107</v>
      </c>
      <c r="L35" s="239"/>
      <c r="M35" s="240"/>
      <c r="N35" s="240"/>
      <c r="O35" s="240"/>
      <c r="P35" s="240"/>
      <c r="Q35" s="240"/>
      <c r="R35" s="241"/>
      <c r="S35" s="176">
        <f>K35+1</f>
        <v>44108</v>
      </c>
      <c r="T35" s="177"/>
      <c r="U35" s="178"/>
      <c r="V35" s="178"/>
      <c r="W35" s="178"/>
      <c r="X35" s="178"/>
      <c r="Y35" s="178"/>
      <c r="Z35" s="179"/>
    </row>
    <row r="36" spans="1:27" s="1" customFormat="1" x14ac:dyDescent="0.25">
      <c r="A36" s="166" t="s">
        <v>271</v>
      </c>
      <c r="B36" s="167"/>
      <c r="C36" s="225" t="s">
        <v>271</v>
      </c>
      <c r="D36" s="226"/>
      <c r="E36" s="225" t="s">
        <v>63</v>
      </c>
      <c r="F36" s="226"/>
      <c r="G36" s="225" t="s">
        <v>26</v>
      </c>
      <c r="H36" s="226"/>
      <c r="I36" s="225"/>
      <c r="J36" s="226"/>
      <c r="K36" s="225" t="s">
        <v>23</v>
      </c>
      <c r="L36" s="242"/>
      <c r="M36" s="242"/>
      <c r="N36" s="242"/>
      <c r="O36" s="242"/>
      <c r="P36" s="242"/>
      <c r="Q36" s="242"/>
      <c r="R36" s="226"/>
      <c r="S36" s="166" t="s">
        <v>72</v>
      </c>
      <c r="T36" s="167"/>
      <c r="U36" s="167"/>
      <c r="V36" s="167"/>
      <c r="W36" s="167"/>
      <c r="X36" s="167"/>
      <c r="Y36" s="167"/>
      <c r="Z36" s="168"/>
    </row>
    <row r="37" spans="1:27" s="1" customFormat="1" x14ac:dyDescent="0.25">
      <c r="A37" s="166"/>
      <c r="B37" s="167"/>
      <c r="C37" s="225"/>
      <c r="D37" s="226"/>
      <c r="E37" s="243" t="s">
        <v>307</v>
      </c>
      <c r="F37" s="245"/>
      <c r="G37" s="243" t="s">
        <v>128</v>
      </c>
      <c r="H37" s="245"/>
      <c r="I37" s="225"/>
      <c r="J37" s="226"/>
      <c r="K37" s="225" t="s">
        <v>129</v>
      </c>
      <c r="L37" s="242"/>
      <c r="M37" s="242"/>
      <c r="N37" s="242"/>
      <c r="O37" s="242"/>
      <c r="P37" s="242"/>
      <c r="Q37" s="242"/>
      <c r="R37" s="226"/>
      <c r="S37" s="198" t="s">
        <v>73</v>
      </c>
      <c r="T37" s="199"/>
      <c r="U37" s="199"/>
      <c r="V37" s="199"/>
      <c r="W37" s="199"/>
      <c r="X37" s="199"/>
      <c r="Y37" s="199"/>
      <c r="Z37" s="208"/>
    </row>
    <row r="38" spans="1:27" s="1" customFormat="1" x14ac:dyDescent="0.25">
      <c r="A38" s="166"/>
      <c r="B38" s="167"/>
      <c r="C38" s="225"/>
      <c r="D38" s="226"/>
      <c r="E38" s="225" t="s">
        <v>315</v>
      </c>
      <c r="F38" s="226"/>
      <c r="G38" s="243" t="s">
        <v>119</v>
      </c>
      <c r="H38" s="245"/>
      <c r="I38" s="225"/>
      <c r="J38" s="226"/>
      <c r="K38" s="243" t="s">
        <v>153</v>
      </c>
      <c r="L38" s="244"/>
      <c r="M38" s="244"/>
      <c r="N38" s="244"/>
      <c r="O38" s="244"/>
      <c r="P38" s="244"/>
      <c r="Q38" s="244"/>
      <c r="R38" s="245"/>
      <c r="S38" s="198" t="s">
        <v>168</v>
      </c>
      <c r="T38" s="199"/>
      <c r="U38" s="199"/>
      <c r="V38" s="199"/>
      <c r="W38" s="199"/>
      <c r="X38" s="199"/>
      <c r="Y38" s="199"/>
      <c r="Z38" s="208"/>
    </row>
    <row r="39" spans="1:27" s="1" customFormat="1" x14ac:dyDescent="0.25">
      <c r="A39" s="166"/>
      <c r="B39" s="167"/>
      <c r="C39" s="225"/>
      <c r="D39" s="226"/>
      <c r="E39" s="225"/>
      <c r="F39" s="226"/>
      <c r="G39" s="225"/>
      <c r="H39" s="226"/>
      <c r="I39" s="225"/>
      <c r="J39" s="226"/>
      <c r="K39" s="315" t="s">
        <v>144</v>
      </c>
      <c r="L39" s="316"/>
      <c r="M39" s="316"/>
      <c r="N39" s="316"/>
      <c r="O39" s="316"/>
      <c r="P39" s="316"/>
      <c r="Q39" s="316"/>
      <c r="R39" s="317"/>
      <c r="S39" s="166"/>
      <c r="T39" s="167"/>
      <c r="U39" s="167"/>
      <c r="V39" s="167"/>
      <c r="W39" s="167"/>
      <c r="X39" s="167"/>
      <c r="Y39" s="167"/>
      <c r="Z39" s="168"/>
    </row>
    <row r="40" spans="1:27" s="2" customFormat="1" x14ac:dyDescent="0.25">
      <c r="A40" s="180"/>
      <c r="B40" s="181"/>
      <c r="C40" s="231"/>
      <c r="D40" s="232"/>
      <c r="E40" s="231"/>
      <c r="F40" s="232"/>
      <c r="G40" s="231"/>
      <c r="H40" s="232"/>
      <c r="I40" s="231"/>
      <c r="J40" s="232"/>
      <c r="K40" s="295"/>
      <c r="L40" s="296"/>
      <c r="M40" s="296"/>
      <c r="N40" s="296"/>
      <c r="O40" s="296"/>
      <c r="P40" s="296"/>
      <c r="Q40" s="296"/>
      <c r="R40" s="297"/>
      <c r="S40" s="180"/>
      <c r="T40" s="181"/>
      <c r="U40" s="181"/>
      <c r="V40" s="181"/>
      <c r="W40" s="181"/>
      <c r="X40" s="181"/>
      <c r="Y40" s="181"/>
      <c r="Z40" s="182"/>
      <c r="AA40" s="1"/>
    </row>
    <row r="41" spans="1:27" ht="18.5" x14ac:dyDescent="0.3">
      <c r="A41" s="28">
        <f>S35+1</f>
        <v>44109</v>
      </c>
      <c r="B41" s="29"/>
      <c r="C41" s="26">
        <f>A41+1</f>
        <v>44110</v>
      </c>
      <c r="D41" s="27"/>
      <c r="E41" s="30" t="s">
        <v>0</v>
      </c>
      <c r="F41" s="31"/>
      <c r="G41" s="31"/>
      <c r="H41" s="31"/>
      <c r="I41" s="31"/>
      <c r="J41" s="31"/>
      <c r="K41" s="31"/>
      <c r="L41" s="31"/>
      <c r="M41" s="31"/>
      <c r="N41" s="31"/>
      <c r="O41" s="31"/>
      <c r="P41" s="31"/>
      <c r="Q41" s="31"/>
      <c r="R41" s="31"/>
      <c r="S41" s="31"/>
      <c r="T41" s="31"/>
      <c r="U41" s="31"/>
      <c r="V41" s="31"/>
      <c r="W41" s="31"/>
      <c r="X41" s="31"/>
      <c r="Y41" s="31"/>
      <c r="Z41" s="10"/>
    </row>
    <row r="42" spans="1:27" x14ac:dyDescent="0.25">
      <c r="A42" s="166"/>
      <c r="B42" s="167"/>
      <c r="C42" s="225" t="s">
        <v>74</v>
      </c>
      <c r="D42" s="226"/>
      <c r="E42" s="32"/>
      <c r="F42" s="6"/>
      <c r="G42" s="6"/>
      <c r="H42" s="6"/>
      <c r="I42" s="6"/>
      <c r="J42" s="6"/>
      <c r="K42" s="6"/>
      <c r="L42" s="6"/>
      <c r="M42" s="6"/>
      <c r="N42" s="6"/>
      <c r="O42" s="6"/>
      <c r="P42" s="6"/>
      <c r="Q42" s="6"/>
      <c r="R42" s="6"/>
      <c r="S42" s="6"/>
      <c r="T42" s="6"/>
      <c r="U42" s="6"/>
      <c r="V42" s="6"/>
      <c r="W42" s="6"/>
      <c r="X42" s="6"/>
      <c r="Y42" s="6"/>
      <c r="Z42" s="9"/>
    </row>
    <row r="43" spans="1:27" x14ac:dyDescent="0.25">
      <c r="A43" s="166"/>
      <c r="B43" s="167"/>
      <c r="C43" s="225"/>
      <c r="D43" s="226"/>
      <c r="E43" s="32"/>
      <c r="F43" s="6"/>
      <c r="G43" s="6"/>
      <c r="H43" s="6"/>
      <c r="I43" s="6"/>
      <c r="J43" s="6"/>
      <c r="K43" s="6"/>
      <c r="L43" s="6"/>
      <c r="M43" s="6"/>
      <c r="N43" s="6"/>
      <c r="O43" s="6"/>
      <c r="P43" s="6"/>
      <c r="Q43" s="6"/>
      <c r="R43" s="6"/>
      <c r="S43" s="6"/>
      <c r="T43" s="6"/>
      <c r="U43" s="6"/>
      <c r="V43" s="6"/>
      <c r="W43" s="6"/>
      <c r="X43" s="6"/>
      <c r="Y43" s="6"/>
      <c r="Z43" s="8"/>
    </row>
    <row r="44" spans="1:27" x14ac:dyDescent="0.25">
      <c r="A44" s="166"/>
      <c r="B44" s="167"/>
      <c r="C44" s="225"/>
      <c r="D44" s="226"/>
      <c r="E44" s="32"/>
      <c r="F44" s="6"/>
      <c r="G44" s="6"/>
      <c r="H44" s="6"/>
      <c r="I44" s="6"/>
      <c r="J44" s="6"/>
      <c r="K44" s="6"/>
      <c r="L44" s="6"/>
      <c r="M44" s="6"/>
      <c r="N44" s="6"/>
      <c r="O44" s="6"/>
      <c r="P44" s="6"/>
      <c r="Q44" s="6"/>
      <c r="R44" s="6"/>
      <c r="S44" s="6"/>
      <c r="T44" s="6"/>
      <c r="U44" s="6"/>
      <c r="V44" s="6"/>
      <c r="W44" s="6"/>
      <c r="X44" s="6"/>
      <c r="Y44" s="6"/>
      <c r="Z44" s="8"/>
    </row>
    <row r="45" spans="1:27" x14ac:dyDescent="0.25">
      <c r="A45" s="166"/>
      <c r="B45" s="167"/>
      <c r="C45" s="225"/>
      <c r="D45" s="226"/>
      <c r="E45" s="32"/>
      <c r="F45" s="6"/>
      <c r="G45" s="6"/>
      <c r="H45" s="6"/>
      <c r="I45" s="6"/>
      <c r="J45" s="6"/>
      <c r="K45" s="282" t="s">
        <v>9</v>
      </c>
      <c r="L45" s="282"/>
      <c r="M45" s="282"/>
      <c r="N45" s="282"/>
      <c r="O45" s="282"/>
      <c r="P45" s="282"/>
      <c r="Q45" s="282"/>
      <c r="R45" s="282"/>
      <c r="S45" s="282"/>
      <c r="T45" s="282"/>
      <c r="U45" s="282"/>
      <c r="V45" s="282"/>
      <c r="W45" s="282"/>
      <c r="X45" s="282"/>
      <c r="Y45" s="282"/>
      <c r="Z45" s="283"/>
    </row>
    <row r="46" spans="1:27" s="1" customFormat="1" x14ac:dyDescent="0.25">
      <c r="A46" s="180"/>
      <c r="B46" s="181"/>
      <c r="C46" s="231"/>
      <c r="D46" s="232"/>
      <c r="E46" s="33"/>
      <c r="F46" s="34"/>
      <c r="G46" s="34"/>
      <c r="H46" s="34"/>
      <c r="I46" s="34"/>
      <c r="J46" s="34"/>
      <c r="K46" s="280" t="s">
        <v>8</v>
      </c>
      <c r="L46" s="280"/>
      <c r="M46" s="280"/>
      <c r="N46" s="280"/>
      <c r="O46" s="280"/>
      <c r="P46" s="280"/>
      <c r="Q46" s="280"/>
      <c r="R46" s="280"/>
      <c r="S46" s="280"/>
      <c r="T46" s="280"/>
      <c r="U46" s="280"/>
      <c r="V46" s="280"/>
      <c r="W46" s="280"/>
      <c r="X46" s="280"/>
      <c r="Y46" s="280"/>
      <c r="Z46" s="281"/>
    </row>
  </sheetData>
  <mergeCells count="224">
    <mergeCell ref="A45:B45"/>
    <mergeCell ref="C45:D45"/>
    <mergeCell ref="K45:Z45"/>
    <mergeCell ref="A46:B46"/>
    <mergeCell ref="C46:D46"/>
    <mergeCell ref="K46:Z46"/>
    <mergeCell ref="S40:Z40"/>
    <mergeCell ref="A42:B42"/>
    <mergeCell ref="C42:D42"/>
    <mergeCell ref="A43:B43"/>
    <mergeCell ref="C43:D43"/>
    <mergeCell ref="A44:B44"/>
    <mergeCell ref="C44:D44"/>
    <mergeCell ref="A40:B40"/>
    <mergeCell ref="C40:D40"/>
    <mergeCell ref="E40:F40"/>
    <mergeCell ref="G40:H40"/>
    <mergeCell ref="I40:J40"/>
    <mergeCell ref="K40:R40"/>
    <mergeCell ref="E37:F37"/>
    <mergeCell ref="G37:H37"/>
    <mergeCell ref="I37:J37"/>
    <mergeCell ref="K37:R37"/>
    <mergeCell ref="S37:Z37"/>
    <mergeCell ref="S38:Z38"/>
    <mergeCell ref="A39:B39"/>
    <mergeCell ref="C39:D39"/>
    <mergeCell ref="E39:F39"/>
    <mergeCell ref="G39:H39"/>
    <mergeCell ref="I39:J39"/>
    <mergeCell ref="K39:R39"/>
    <mergeCell ref="S39:Z39"/>
    <mergeCell ref="A38:B38"/>
    <mergeCell ref="C38:D38"/>
    <mergeCell ref="E38:F38"/>
    <mergeCell ref="G38:H38"/>
    <mergeCell ref="I38:J38"/>
    <mergeCell ref="K38:R38"/>
    <mergeCell ref="A37:B37"/>
    <mergeCell ref="C37:D37"/>
    <mergeCell ref="S34:Z34"/>
    <mergeCell ref="K35:L35"/>
    <mergeCell ref="M35:R35"/>
    <mergeCell ref="S35:T35"/>
    <mergeCell ref="U35:Z35"/>
    <mergeCell ref="A36:B36"/>
    <mergeCell ref="C36:D36"/>
    <mergeCell ref="E36:F36"/>
    <mergeCell ref="G36:H36"/>
    <mergeCell ref="I36:J36"/>
    <mergeCell ref="A34:B34"/>
    <mergeCell ref="C34:D34"/>
    <mergeCell ref="E34:F34"/>
    <mergeCell ref="G34:H34"/>
    <mergeCell ref="I34:J34"/>
    <mergeCell ref="K34:R34"/>
    <mergeCell ref="K36:R36"/>
    <mergeCell ref="S36:Z36"/>
    <mergeCell ref="A31:B31"/>
    <mergeCell ref="C31:D31"/>
    <mergeCell ref="E31:F31"/>
    <mergeCell ref="G31:H31"/>
    <mergeCell ref="I31:J31"/>
    <mergeCell ref="K31:R31"/>
    <mergeCell ref="S31:Z31"/>
    <mergeCell ref="S32:Z32"/>
    <mergeCell ref="A33:B33"/>
    <mergeCell ref="C33:D33"/>
    <mergeCell ref="E33:F33"/>
    <mergeCell ref="G33:H33"/>
    <mergeCell ref="I33:J33"/>
    <mergeCell ref="K33:R33"/>
    <mergeCell ref="S33:Z33"/>
    <mergeCell ref="A32:B32"/>
    <mergeCell ref="C32:D32"/>
    <mergeCell ref="E32:F32"/>
    <mergeCell ref="G32:H32"/>
    <mergeCell ref="I32:J32"/>
    <mergeCell ref="K32:R32"/>
    <mergeCell ref="S28:Z28"/>
    <mergeCell ref="K29:L29"/>
    <mergeCell ref="M29:R29"/>
    <mergeCell ref="S29:T29"/>
    <mergeCell ref="U29:Z29"/>
    <mergeCell ref="A30:B30"/>
    <mergeCell ref="C30:D30"/>
    <mergeCell ref="E30:F30"/>
    <mergeCell ref="G30:H30"/>
    <mergeCell ref="I30:J30"/>
    <mergeCell ref="A28:B28"/>
    <mergeCell ref="C28:D28"/>
    <mergeCell ref="E28:F28"/>
    <mergeCell ref="G28:H28"/>
    <mergeCell ref="I28:J28"/>
    <mergeCell ref="K28:R28"/>
    <mergeCell ref="K30:R30"/>
    <mergeCell ref="S30:Z30"/>
    <mergeCell ref="A25:B25"/>
    <mergeCell ref="C25:D25"/>
    <mergeCell ref="E25:F25"/>
    <mergeCell ref="G25:H25"/>
    <mergeCell ref="I25:J25"/>
    <mergeCell ref="K25:R25"/>
    <mergeCell ref="S25:Z25"/>
    <mergeCell ref="S26:Z26"/>
    <mergeCell ref="A27:B27"/>
    <mergeCell ref="C27:D27"/>
    <mergeCell ref="E27:F27"/>
    <mergeCell ref="G27:H27"/>
    <mergeCell ref="I27:J27"/>
    <mergeCell ref="K27:R27"/>
    <mergeCell ref="S27:Z27"/>
    <mergeCell ref="A26:B26"/>
    <mergeCell ref="C26:D26"/>
    <mergeCell ref="E26:F26"/>
    <mergeCell ref="G26:H26"/>
    <mergeCell ref="I26:J26"/>
    <mergeCell ref="K26:R26"/>
    <mergeCell ref="S22:Z22"/>
    <mergeCell ref="K23:L23"/>
    <mergeCell ref="M23:R23"/>
    <mergeCell ref="S23:T23"/>
    <mergeCell ref="U23:Z23"/>
    <mergeCell ref="A24:B24"/>
    <mergeCell ref="C24:D24"/>
    <mergeCell ref="E24:F24"/>
    <mergeCell ref="G24:H24"/>
    <mergeCell ref="I24:J24"/>
    <mergeCell ref="A22:B22"/>
    <mergeCell ref="C22:D22"/>
    <mergeCell ref="E22:F22"/>
    <mergeCell ref="G22:H22"/>
    <mergeCell ref="I22:J22"/>
    <mergeCell ref="K22:R22"/>
    <mergeCell ref="K24:R24"/>
    <mergeCell ref="S24:Z24"/>
    <mergeCell ref="S20:Z20"/>
    <mergeCell ref="A21:B21"/>
    <mergeCell ref="C21:D21"/>
    <mergeCell ref="E21:F21"/>
    <mergeCell ref="G21:H21"/>
    <mergeCell ref="I21:J21"/>
    <mergeCell ref="K21:R21"/>
    <mergeCell ref="S21:Z21"/>
    <mergeCell ref="A20:B20"/>
    <mergeCell ref="C20:D20"/>
    <mergeCell ref="E20:F20"/>
    <mergeCell ref="G20:H20"/>
    <mergeCell ref="I20:J20"/>
    <mergeCell ref="K20:R20"/>
    <mergeCell ref="K18:R18"/>
    <mergeCell ref="S18:Z18"/>
    <mergeCell ref="A19:B19"/>
    <mergeCell ref="C19:D19"/>
    <mergeCell ref="E19:F19"/>
    <mergeCell ref="G19:H19"/>
    <mergeCell ref="I19:J19"/>
    <mergeCell ref="K19:R19"/>
    <mergeCell ref="S19:Z19"/>
    <mergeCell ref="A18:B18"/>
    <mergeCell ref="C18:D18"/>
    <mergeCell ref="E18:F18"/>
    <mergeCell ref="G18:H18"/>
    <mergeCell ref="I18:J18"/>
    <mergeCell ref="A16:B16"/>
    <mergeCell ref="C16:D16"/>
    <mergeCell ref="E16:F16"/>
    <mergeCell ref="G16:H16"/>
    <mergeCell ref="I16:J16"/>
    <mergeCell ref="A12:B12"/>
    <mergeCell ref="C12:D12"/>
    <mergeCell ref="E12:F12"/>
    <mergeCell ref="G12:H12"/>
    <mergeCell ref="I12:J12"/>
    <mergeCell ref="E15:F15"/>
    <mergeCell ref="C15:D15"/>
    <mergeCell ref="G15:H15"/>
    <mergeCell ref="A15:B15"/>
    <mergeCell ref="S16:Z16"/>
    <mergeCell ref="K17:L17"/>
    <mergeCell ref="M17:R17"/>
    <mergeCell ref="S17:T17"/>
    <mergeCell ref="U17:Z17"/>
    <mergeCell ref="K16:R16"/>
    <mergeCell ref="S15:Z15"/>
    <mergeCell ref="K15:R15"/>
    <mergeCell ref="I15:J15"/>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K12:R12"/>
    <mergeCell ref="S12:Z12"/>
    <mergeCell ref="K10:L10"/>
    <mergeCell ref="M10:R10"/>
    <mergeCell ref="S10:T10"/>
    <mergeCell ref="U10:Z10"/>
    <mergeCell ref="A11:B11"/>
    <mergeCell ref="A1:H7"/>
    <mergeCell ref="K1:Q1"/>
    <mergeCell ref="S1:Y1"/>
    <mergeCell ref="A9:B9"/>
    <mergeCell ref="C9:D9"/>
    <mergeCell ref="E9:F9"/>
    <mergeCell ref="G9:H9"/>
    <mergeCell ref="I9:J9"/>
    <mergeCell ref="K9:R9"/>
    <mergeCell ref="S9:Z9"/>
    <mergeCell ref="C11:D11"/>
    <mergeCell ref="E11:F11"/>
    <mergeCell ref="G11:H11"/>
    <mergeCell ref="I11:J11"/>
    <mergeCell ref="K11:R11"/>
    <mergeCell ref="S11:Z11"/>
  </mergeCells>
  <phoneticPr fontId="1" type="noConversion"/>
  <conditionalFormatting sqref="A10 C10 E10 G10 K10 S10 A17 C17 E17 G17 K17 S17 A23 C23 E23 G23 K23 S23 A29 C29 E29 G29 K29 S29 A35 C35 E35 G35 K35 S35 A41 C41">
    <cfRule type="expression" dxfId="303" priority="3">
      <formula>MONTH(A10)&lt;&gt;MONTH($A$1)</formula>
    </cfRule>
    <cfRule type="expression" dxfId="302" priority="4">
      <formula>OR(WEEKDAY(A10,1)=1,WEEKDAY(A10,1)=7)</formula>
    </cfRule>
  </conditionalFormatting>
  <conditionalFormatting sqref="I10 I17 I23 I29 I35">
    <cfRule type="expression" dxfId="301" priority="1">
      <formula>MONTH(I10)&lt;&gt;MONTH($A$1)</formula>
    </cfRule>
    <cfRule type="expression" dxfId="300" priority="2">
      <formula>OR(WEEKDAY(I10,1)=1,WEEKDAY(I10,1)=7)</formula>
    </cfRule>
  </conditionalFormatting>
  <hyperlinks>
    <hyperlink ref="K46" r:id="rId1" xr:uid="{00000000-0004-0000-0400-000000000000}"/>
    <hyperlink ref="K45:Z45" r:id="rId2" display="Calendar Templates by Vertex42" xr:uid="{00000000-0004-0000-0400-000001000000}"/>
    <hyperlink ref="K46:Z46" r:id="rId3" display="https://www.vertex42.com/calendars/" xr:uid="{00000000-0004-0000-0400-000002000000}"/>
  </hyperlinks>
  <printOptions horizontalCentered="1"/>
  <pageMargins left="0.23622047244094491" right="0.23622047244094491" top="0.74803149606299213" bottom="0.74803149606299213" header="0.31496062992125984" footer="0.31496062992125984"/>
  <pageSetup paperSize="9" scale="82" orientation="landscape" r:id="rId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FD7DE-974E-4421-912C-185549564918}">
  <sheetPr>
    <pageSetUpPr fitToPage="1"/>
  </sheetPr>
  <dimension ref="A1:AA47"/>
  <sheetViews>
    <sheetView zoomScale="110" zoomScaleNormal="110" workbookViewId="0">
      <selection activeCell="C38" sqref="C38:D38"/>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46266</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46265</v>
      </c>
      <c r="B9" s="164"/>
      <c r="C9" s="164">
        <f>C10</f>
        <v>46266</v>
      </c>
      <c r="D9" s="164"/>
      <c r="E9" s="164">
        <f>E10</f>
        <v>46267</v>
      </c>
      <c r="F9" s="164"/>
      <c r="G9" s="164">
        <f>G10</f>
        <v>46268</v>
      </c>
      <c r="H9" s="164"/>
      <c r="I9" s="164">
        <f>I10</f>
        <v>46269</v>
      </c>
      <c r="J9" s="164"/>
      <c r="K9" s="164">
        <f>K10</f>
        <v>46270</v>
      </c>
      <c r="L9" s="164"/>
      <c r="M9" s="164"/>
      <c r="N9" s="164"/>
      <c r="O9" s="164"/>
      <c r="P9" s="164"/>
      <c r="Q9" s="164"/>
      <c r="R9" s="164"/>
      <c r="S9" s="164">
        <f>S10</f>
        <v>46271</v>
      </c>
      <c r="T9" s="164"/>
      <c r="U9" s="164"/>
      <c r="V9" s="164"/>
      <c r="W9" s="164"/>
      <c r="X9" s="164"/>
      <c r="Y9" s="164"/>
      <c r="Z9" s="165"/>
    </row>
    <row r="10" spans="1:27" s="1" customFormat="1" ht="18.5" x14ac:dyDescent="0.25">
      <c r="A10" s="95">
        <f>$A$1-(WEEKDAY($A$1,1)-(start_day-1))-IF((WEEKDAY($A$1,1)-(start_day-1))&lt;=0,7,0)+1</f>
        <v>46265</v>
      </c>
      <c r="B10" s="29"/>
      <c r="C10" s="48">
        <f>A10+1</f>
        <v>46266</v>
      </c>
      <c r="D10" s="49"/>
      <c r="E10" s="48">
        <f>C10+1</f>
        <v>46267</v>
      </c>
      <c r="F10" s="49"/>
      <c r="G10" s="48">
        <f>E10+1</f>
        <v>46268</v>
      </c>
      <c r="H10" s="49"/>
      <c r="I10" s="48">
        <f>G10+1</f>
        <v>46269</v>
      </c>
      <c r="J10" s="49"/>
      <c r="K10" s="172">
        <f>I10+1</f>
        <v>46270</v>
      </c>
      <c r="L10" s="173"/>
      <c r="M10" s="174"/>
      <c r="N10" s="174"/>
      <c r="O10" s="174"/>
      <c r="P10" s="174"/>
      <c r="Q10" s="174"/>
      <c r="R10" s="175"/>
      <c r="S10" s="176">
        <f>K10+1</f>
        <v>46271</v>
      </c>
      <c r="T10" s="177"/>
      <c r="U10" s="178"/>
      <c r="V10" s="178"/>
      <c r="W10" s="178"/>
      <c r="X10" s="178"/>
      <c r="Y10" s="178"/>
      <c r="Z10" s="349"/>
    </row>
    <row r="11" spans="1:27" s="1" customFormat="1" x14ac:dyDescent="0.25">
      <c r="A11" s="350" t="s">
        <v>368</v>
      </c>
      <c r="B11" s="199"/>
      <c r="C11" s="169" t="s">
        <v>53</v>
      </c>
      <c r="D11" s="170"/>
      <c r="E11" s="169" t="s">
        <v>2035</v>
      </c>
      <c r="F11" s="170"/>
      <c r="G11" s="169"/>
      <c r="H11" s="170"/>
      <c r="I11" s="196" t="s">
        <v>1704</v>
      </c>
      <c r="J11" s="197"/>
      <c r="K11" s="572" t="s">
        <v>22</v>
      </c>
      <c r="L11" s="573"/>
      <c r="M11" s="573"/>
      <c r="N11" s="573"/>
      <c r="O11" s="573"/>
      <c r="P11" s="573"/>
      <c r="Q11" s="573"/>
      <c r="R11" s="577"/>
      <c r="S11" s="572" t="s">
        <v>22</v>
      </c>
      <c r="T11" s="573"/>
      <c r="U11" s="573"/>
      <c r="V11" s="573"/>
      <c r="W11" s="573"/>
      <c r="X11" s="573"/>
      <c r="Y11" s="573"/>
      <c r="Z11" s="574"/>
    </row>
    <row r="12" spans="1:27" s="1" customFormat="1" x14ac:dyDescent="0.25">
      <c r="A12" s="337"/>
      <c r="B12" s="167"/>
      <c r="C12" s="169"/>
      <c r="D12" s="170"/>
      <c r="E12" s="169" t="s">
        <v>63</v>
      </c>
      <c r="F12" s="170"/>
      <c r="G12" s="169"/>
      <c r="H12" s="170"/>
      <c r="I12" s="196" t="s">
        <v>2096</v>
      </c>
      <c r="J12" s="197"/>
      <c r="K12" s="572" t="s">
        <v>2055</v>
      </c>
      <c r="L12" s="573"/>
      <c r="M12" s="573"/>
      <c r="N12" s="573"/>
      <c r="O12" s="573"/>
      <c r="P12" s="573"/>
      <c r="Q12" s="573"/>
      <c r="R12" s="577"/>
      <c r="S12" s="572" t="s">
        <v>2055</v>
      </c>
      <c r="T12" s="573"/>
      <c r="U12" s="573"/>
      <c r="V12" s="573"/>
      <c r="W12" s="573"/>
      <c r="X12" s="573"/>
      <c r="Y12" s="573"/>
      <c r="Z12" s="574"/>
    </row>
    <row r="13" spans="1:27" s="1" customFormat="1" x14ac:dyDescent="0.25">
      <c r="A13" s="337"/>
      <c r="B13" s="167"/>
      <c r="C13" s="169"/>
      <c r="D13" s="170"/>
      <c r="E13" s="169" t="s">
        <v>61</v>
      </c>
      <c r="F13" s="170"/>
      <c r="G13" s="169"/>
      <c r="H13" s="170"/>
      <c r="I13" s="371" t="s">
        <v>2211</v>
      </c>
      <c r="J13" s="373"/>
      <c r="K13" s="196" t="s">
        <v>1704</v>
      </c>
      <c r="L13" s="200"/>
      <c r="M13" s="200"/>
      <c r="N13" s="200"/>
      <c r="O13" s="200"/>
      <c r="P13" s="200"/>
      <c r="Q13" s="200"/>
      <c r="R13" s="197"/>
      <c r="S13" s="198" t="s">
        <v>1704</v>
      </c>
      <c r="T13" s="199"/>
      <c r="U13" s="199"/>
      <c r="V13" s="199"/>
      <c r="W13" s="199"/>
      <c r="X13" s="199"/>
      <c r="Y13" s="199"/>
      <c r="Z13" s="383"/>
    </row>
    <row r="14" spans="1:27" s="1" customFormat="1" x14ac:dyDescent="0.25">
      <c r="A14" s="337"/>
      <c r="B14" s="167"/>
      <c r="C14" s="169"/>
      <c r="D14" s="170"/>
      <c r="E14" s="169"/>
      <c r="F14" s="170"/>
      <c r="G14" s="169"/>
      <c r="H14" s="170"/>
      <c r="I14" s="169"/>
      <c r="J14" s="170"/>
      <c r="K14" s="371" t="s">
        <v>2211</v>
      </c>
      <c r="L14" s="372"/>
      <c r="M14" s="372"/>
      <c r="N14" s="372"/>
      <c r="O14" s="372"/>
      <c r="P14" s="372"/>
      <c r="Q14" s="372"/>
      <c r="R14" s="373"/>
      <c r="S14" s="198" t="s">
        <v>137</v>
      </c>
      <c r="T14" s="199"/>
      <c r="U14" s="199"/>
      <c r="V14" s="199"/>
      <c r="W14" s="199"/>
      <c r="X14" s="199"/>
      <c r="Y14" s="199"/>
      <c r="Z14" s="383"/>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371" t="s">
        <v>2211</v>
      </c>
      <c r="T15" s="372"/>
      <c r="U15" s="372"/>
      <c r="V15" s="372"/>
      <c r="W15" s="372"/>
      <c r="X15" s="372"/>
      <c r="Y15" s="372"/>
      <c r="Z15" s="373"/>
      <c r="AA15" s="1"/>
    </row>
    <row r="16" spans="1:27" s="1" customFormat="1" ht="18.5" x14ac:dyDescent="0.25">
      <c r="A16" s="95">
        <f>S10+1</f>
        <v>46272</v>
      </c>
      <c r="B16" s="29"/>
      <c r="C16" s="48">
        <f>A16+1</f>
        <v>46273</v>
      </c>
      <c r="D16" s="49"/>
      <c r="E16" s="48">
        <f>C16+1</f>
        <v>46274</v>
      </c>
      <c r="F16" s="49"/>
      <c r="G16" s="48">
        <f>E16+1</f>
        <v>46275</v>
      </c>
      <c r="H16" s="49"/>
      <c r="I16" s="48">
        <f>G16+1</f>
        <v>46276</v>
      </c>
      <c r="J16" s="49"/>
      <c r="K16" s="172">
        <f>I16+1</f>
        <v>46277</v>
      </c>
      <c r="L16" s="173"/>
      <c r="M16" s="174"/>
      <c r="N16" s="174"/>
      <c r="O16" s="174"/>
      <c r="P16" s="174"/>
      <c r="Q16" s="174"/>
      <c r="R16" s="175"/>
      <c r="S16" s="176">
        <f>K16+1</f>
        <v>46278</v>
      </c>
      <c r="T16" s="177"/>
      <c r="U16" s="178"/>
      <c r="V16" s="178"/>
      <c r="W16" s="178"/>
      <c r="X16" s="178"/>
      <c r="Y16" s="178"/>
      <c r="Z16" s="349"/>
    </row>
    <row r="17" spans="1:27" s="1" customFormat="1" x14ac:dyDescent="0.25">
      <c r="A17" s="337" t="s">
        <v>67</v>
      </c>
      <c r="B17" s="167"/>
      <c r="C17" s="169" t="s">
        <v>125</v>
      </c>
      <c r="D17" s="170"/>
      <c r="E17" s="169"/>
      <c r="F17" s="170"/>
      <c r="G17" s="169" t="s">
        <v>1132</v>
      </c>
      <c r="H17" s="170"/>
      <c r="I17" s="204" t="s">
        <v>1487</v>
      </c>
      <c r="J17" s="205"/>
      <c r="K17" s="196" t="s">
        <v>2004</v>
      </c>
      <c r="L17" s="200"/>
      <c r="M17" s="200"/>
      <c r="N17" s="200"/>
      <c r="O17" s="200"/>
      <c r="P17" s="200"/>
      <c r="Q17" s="200"/>
      <c r="R17" s="197"/>
      <c r="S17" s="248" t="s">
        <v>1487</v>
      </c>
      <c r="T17" s="249"/>
      <c r="U17" s="249"/>
      <c r="V17" s="249"/>
      <c r="W17" s="249"/>
      <c r="X17" s="249"/>
      <c r="Y17" s="249"/>
      <c r="Z17" s="378"/>
    </row>
    <row r="18" spans="1:27" s="1" customFormat="1" x14ac:dyDescent="0.25">
      <c r="A18" s="337" t="s">
        <v>1786</v>
      </c>
      <c r="B18" s="167"/>
      <c r="C18" s="169"/>
      <c r="D18" s="170"/>
      <c r="E18" s="169"/>
      <c r="F18" s="170"/>
      <c r="G18" s="169"/>
      <c r="H18" s="170"/>
      <c r="I18" s="169"/>
      <c r="J18" s="170"/>
      <c r="K18" s="204" t="s">
        <v>1487</v>
      </c>
      <c r="L18" s="325"/>
      <c r="M18" s="325"/>
      <c r="N18" s="325"/>
      <c r="O18" s="325"/>
      <c r="P18" s="325"/>
      <c r="Q18" s="325"/>
      <c r="R18" s="205"/>
      <c r="S18" s="572" t="s">
        <v>2049</v>
      </c>
      <c r="T18" s="573"/>
      <c r="U18" s="573"/>
      <c r="V18" s="573"/>
      <c r="W18" s="573"/>
      <c r="X18" s="573"/>
      <c r="Y18" s="573"/>
      <c r="Z18" s="574"/>
    </row>
    <row r="19" spans="1:27" s="1" customFormat="1" x14ac:dyDescent="0.25">
      <c r="A19" s="337"/>
      <c r="B19" s="167"/>
      <c r="C19" s="169"/>
      <c r="D19" s="170"/>
      <c r="E19" s="169"/>
      <c r="F19" s="170"/>
      <c r="G19" s="169"/>
      <c r="H19" s="170"/>
      <c r="I19" s="572" t="s">
        <v>2049</v>
      </c>
      <c r="J19" s="577"/>
      <c r="K19" s="572" t="s">
        <v>2049</v>
      </c>
      <c r="L19" s="573"/>
      <c r="M19" s="573"/>
      <c r="N19" s="573"/>
      <c r="O19" s="573"/>
      <c r="P19" s="573"/>
      <c r="Q19" s="573"/>
      <c r="R19" s="577"/>
      <c r="S19" s="334" t="s">
        <v>2050</v>
      </c>
      <c r="T19" s="336"/>
      <c r="U19" s="336"/>
      <c r="V19" s="336"/>
      <c r="W19" s="336"/>
      <c r="X19" s="336"/>
      <c r="Y19" s="336"/>
      <c r="Z19" s="416"/>
    </row>
    <row r="20" spans="1:27" s="1" customFormat="1" x14ac:dyDescent="0.25">
      <c r="A20" s="337"/>
      <c r="B20" s="167"/>
      <c r="C20" s="169"/>
      <c r="D20" s="170"/>
      <c r="E20" s="169"/>
      <c r="F20" s="170"/>
      <c r="G20" s="169"/>
      <c r="H20" s="170"/>
      <c r="I20" s="572" t="s">
        <v>2121</v>
      </c>
      <c r="J20" s="577"/>
      <c r="K20" s="572" t="s">
        <v>2121</v>
      </c>
      <c r="L20" s="573"/>
      <c r="M20" s="573"/>
      <c r="N20" s="573"/>
      <c r="O20" s="573"/>
      <c r="P20" s="573"/>
      <c r="Q20" s="573"/>
      <c r="R20" s="577"/>
      <c r="S20" s="166"/>
      <c r="T20" s="167"/>
      <c r="U20" s="167"/>
      <c r="V20" s="167"/>
      <c r="W20" s="167"/>
      <c r="X20" s="167"/>
      <c r="Y20" s="167"/>
      <c r="Z20" s="348"/>
    </row>
    <row r="21" spans="1:27" s="1" customFormat="1" x14ac:dyDescent="0.25">
      <c r="A21" s="102"/>
      <c r="B21" s="46"/>
      <c r="C21" s="50"/>
      <c r="D21" s="51"/>
      <c r="E21" s="50"/>
      <c r="F21" s="51"/>
      <c r="G21" s="50"/>
      <c r="H21" s="51"/>
      <c r="I21" s="110"/>
      <c r="J21" s="111"/>
      <c r="K21" s="196" t="s">
        <v>2098</v>
      </c>
      <c r="L21" s="200"/>
      <c r="M21" s="200"/>
      <c r="N21" s="200"/>
      <c r="O21" s="200"/>
      <c r="P21" s="200"/>
      <c r="Q21" s="200"/>
      <c r="R21" s="197"/>
      <c r="S21" s="45"/>
      <c r="T21" s="46"/>
      <c r="U21" s="46"/>
      <c r="V21" s="46"/>
      <c r="W21" s="46"/>
      <c r="X21" s="46"/>
      <c r="Y21" s="46"/>
      <c r="Z21" s="103"/>
    </row>
    <row r="22" spans="1:27" s="1" customFormat="1" x14ac:dyDescent="0.25">
      <c r="A22" s="102"/>
      <c r="B22" s="46"/>
      <c r="C22" s="50"/>
      <c r="D22" s="51"/>
      <c r="E22" s="50"/>
      <c r="F22" s="51"/>
      <c r="G22" s="50"/>
      <c r="H22" s="51"/>
      <c r="I22" s="110"/>
      <c r="J22" s="111"/>
      <c r="K22" s="196" t="s">
        <v>2097</v>
      </c>
      <c r="L22" s="200"/>
      <c r="M22" s="200"/>
      <c r="N22" s="200"/>
      <c r="O22" s="200"/>
      <c r="P22" s="200"/>
      <c r="Q22" s="200"/>
      <c r="R22" s="197"/>
      <c r="S22" s="45"/>
      <c r="T22" s="46"/>
      <c r="U22" s="46"/>
      <c r="V22" s="46"/>
      <c r="W22" s="46"/>
      <c r="X22" s="46"/>
      <c r="Y22" s="46"/>
      <c r="Z22" s="103"/>
    </row>
    <row r="23" spans="1:27" s="2" customFormat="1" ht="13.25" customHeight="1" x14ac:dyDescent="0.25">
      <c r="A23" s="347"/>
      <c r="B23" s="181"/>
      <c r="C23" s="183"/>
      <c r="D23" s="184"/>
      <c r="E23" s="183"/>
      <c r="F23" s="184"/>
      <c r="G23" s="183"/>
      <c r="H23" s="184"/>
      <c r="I23" s="183"/>
      <c r="J23" s="184"/>
      <c r="K23" s="491" t="s">
        <v>2149</v>
      </c>
      <c r="L23" s="613"/>
      <c r="M23" s="613"/>
      <c r="N23" s="613"/>
      <c r="O23" s="613"/>
      <c r="P23" s="613"/>
      <c r="Q23" s="613"/>
      <c r="R23" s="492"/>
      <c r="S23" s="180"/>
      <c r="T23" s="181"/>
      <c r="U23" s="181"/>
      <c r="V23" s="181"/>
      <c r="W23" s="181"/>
      <c r="X23" s="181"/>
      <c r="Y23" s="181"/>
      <c r="Z23" s="346"/>
      <c r="AA23" s="1"/>
    </row>
    <row r="24" spans="1:27" s="1" customFormat="1" ht="18.5" x14ac:dyDescent="0.25">
      <c r="A24" s="95">
        <f>S16+1</f>
        <v>46279</v>
      </c>
      <c r="B24" s="29"/>
      <c r="C24" s="48">
        <f>A24+1</f>
        <v>46280</v>
      </c>
      <c r="D24" s="49"/>
      <c r="E24" s="48">
        <f>C24+1</f>
        <v>46281</v>
      </c>
      <c r="F24" s="49"/>
      <c r="G24" s="48">
        <f>E24+1</f>
        <v>46282</v>
      </c>
      <c r="H24" s="49"/>
      <c r="I24" s="48">
        <f>G24+1</f>
        <v>46283</v>
      </c>
      <c r="J24" s="49"/>
      <c r="K24" s="172">
        <f>I24+1</f>
        <v>46284</v>
      </c>
      <c r="L24" s="173"/>
      <c r="M24" s="174"/>
      <c r="N24" s="174"/>
      <c r="O24" s="174"/>
      <c r="P24" s="174"/>
      <c r="Q24" s="174"/>
      <c r="R24" s="175"/>
      <c r="S24" s="176">
        <f>K24+1</f>
        <v>46285</v>
      </c>
      <c r="T24" s="177"/>
      <c r="U24" s="178"/>
      <c r="V24" s="178"/>
      <c r="W24" s="178"/>
      <c r="X24" s="178"/>
      <c r="Y24" s="178"/>
      <c r="Z24" s="349"/>
    </row>
    <row r="25" spans="1:27" s="1" customFormat="1" x14ac:dyDescent="0.25">
      <c r="A25" s="337"/>
      <c r="B25" s="167"/>
      <c r="C25" s="169"/>
      <c r="D25" s="170"/>
      <c r="E25" s="169" t="s">
        <v>60</v>
      </c>
      <c r="F25" s="170"/>
      <c r="G25" s="196" t="s">
        <v>2099</v>
      </c>
      <c r="H25" s="197"/>
      <c r="I25" s="169"/>
      <c r="J25" s="170"/>
      <c r="K25" s="572" t="s">
        <v>2051</v>
      </c>
      <c r="L25" s="573"/>
      <c r="M25" s="573"/>
      <c r="N25" s="573"/>
      <c r="O25" s="573"/>
      <c r="P25" s="573"/>
      <c r="Q25" s="573"/>
      <c r="R25" s="577"/>
      <c r="S25" s="572" t="s">
        <v>2051</v>
      </c>
      <c r="T25" s="573"/>
      <c r="U25" s="573"/>
      <c r="V25" s="573"/>
      <c r="W25" s="573"/>
      <c r="X25" s="573"/>
      <c r="Y25" s="573"/>
      <c r="Z25" s="574"/>
    </row>
    <row r="26" spans="1:27" s="1" customFormat="1" x14ac:dyDescent="0.25">
      <c r="A26" s="337"/>
      <c r="B26" s="167"/>
      <c r="C26" s="169"/>
      <c r="D26" s="170"/>
      <c r="E26" s="169" t="s">
        <v>2046</v>
      </c>
      <c r="F26" s="170"/>
      <c r="G26" s="196"/>
      <c r="H26" s="197"/>
      <c r="I26" s="169"/>
      <c r="J26" s="170"/>
      <c r="K26" s="196" t="s">
        <v>2150</v>
      </c>
      <c r="L26" s="200"/>
      <c r="M26" s="200"/>
      <c r="N26" s="200"/>
      <c r="O26" s="200"/>
      <c r="P26" s="200"/>
      <c r="Q26" s="200"/>
      <c r="R26" s="197"/>
      <c r="S26" s="572" t="s">
        <v>2052</v>
      </c>
      <c r="T26" s="573"/>
      <c r="U26" s="573"/>
      <c r="V26" s="573"/>
      <c r="W26" s="573"/>
      <c r="X26" s="573"/>
      <c r="Y26" s="573"/>
      <c r="Z26" s="574"/>
    </row>
    <row r="27" spans="1:27" s="1" customFormat="1" x14ac:dyDescent="0.25">
      <c r="A27" s="337"/>
      <c r="B27" s="167"/>
      <c r="C27" s="169"/>
      <c r="D27" s="170"/>
      <c r="E27" s="169" t="s">
        <v>63</v>
      </c>
      <c r="F27" s="170"/>
      <c r="G27" s="169"/>
      <c r="H27" s="170"/>
      <c r="I27" s="169"/>
      <c r="J27" s="170"/>
      <c r="K27" s="196" t="s">
        <v>940</v>
      </c>
      <c r="L27" s="200"/>
      <c r="M27" s="200"/>
      <c r="N27" s="200"/>
      <c r="O27" s="200"/>
      <c r="P27" s="200"/>
      <c r="Q27" s="200"/>
      <c r="R27" s="197"/>
      <c r="S27" s="166"/>
      <c r="T27" s="167"/>
      <c r="U27" s="167"/>
      <c r="V27" s="167"/>
      <c r="W27" s="167"/>
      <c r="X27" s="167"/>
      <c r="Y27" s="167"/>
      <c r="Z27" s="348"/>
    </row>
    <row r="28" spans="1:27" s="1" customFormat="1" x14ac:dyDescent="0.25">
      <c r="A28" s="337"/>
      <c r="B28" s="167"/>
      <c r="C28" s="169"/>
      <c r="D28" s="170"/>
      <c r="E28" s="169" t="s">
        <v>609</v>
      </c>
      <c r="F28" s="170"/>
      <c r="G28" s="169"/>
      <c r="H28" s="170"/>
      <c r="I28" s="169"/>
      <c r="J28" s="170"/>
      <c r="K28" s="169" t="s">
        <v>2141</v>
      </c>
      <c r="L28" s="171"/>
      <c r="M28" s="171"/>
      <c r="N28" s="171"/>
      <c r="O28" s="171"/>
      <c r="P28" s="171"/>
      <c r="Q28" s="171"/>
      <c r="R28" s="170"/>
      <c r="S28" s="166"/>
      <c r="T28" s="167"/>
      <c r="U28" s="167"/>
      <c r="V28" s="167"/>
      <c r="W28" s="167"/>
      <c r="X28" s="167"/>
      <c r="Y28" s="167"/>
      <c r="Z28" s="348"/>
    </row>
    <row r="29" spans="1:27" s="2" customFormat="1" x14ac:dyDescent="0.25">
      <c r="A29" s="347"/>
      <c r="B29" s="181"/>
      <c r="C29" s="183"/>
      <c r="D29" s="184"/>
      <c r="E29" s="183"/>
      <c r="F29" s="184"/>
      <c r="G29" s="183"/>
      <c r="H29" s="184"/>
      <c r="I29" s="183"/>
      <c r="J29" s="184"/>
      <c r="K29" s="183"/>
      <c r="L29" s="185"/>
      <c r="M29" s="185"/>
      <c r="N29" s="185"/>
      <c r="O29" s="185"/>
      <c r="P29" s="185"/>
      <c r="Q29" s="185"/>
      <c r="R29" s="184"/>
      <c r="S29" s="180"/>
      <c r="T29" s="181"/>
      <c r="U29" s="181"/>
      <c r="V29" s="181"/>
      <c r="W29" s="181"/>
      <c r="X29" s="181"/>
      <c r="Y29" s="181"/>
      <c r="Z29" s="346"/>
      <c r="AA29" s="1"/>
    </row>
    <row r="30" spans="1:27" s="1" customFormat="1" ht="18.5" x14ac:dyDescent="0.25">
      <c r="A30" s="95">
        <f>S24+1</f>
        <v>46286</v>
      </c>
      <c r="B30" s="29"/>
      <c r="C30" s="48">
        <f>A30+1</f>
        <v>46287</v>
      </c>
      <c r="D30" s="49"/>
      <c r="E30" s="48">
        <f>C30+1</f>
        <v>46288</v>
      </c>
      <c r="F30" s="49"/>
      <c r="G30" s="48">
        <f>E30+1</f>
        <v>46289</v>
      </c>
      <c r="H30" s="49"/>
      <c r="I30" s="48">
        <f>G30+1</f>
        <v>46290</v>
      </c>
      <c r="J30" s="49"/>
      <c r="K30" s="172">
        <f>I30+1</f>
        <v>46291</v>
      </c>
      <c r="L30" s="173"/>
      <c r="M30" s="174"/>
      <c r="N30" s="174"/>
      <c r="O30" s="174"/>
      <c r="P30" s="174"/>
      <c r="Q30" s="174"/>
      <c r="R30" s="175"/>
      <c r="S30" s="176">
        <f>K30+1</f>
        <v>46292</v>
      </c>
      <c r="T30" s="177"/>
      <c r="U30" s="178"/>
      <c r="V30" s="178"/>
      <c r="W30" s="178"/>
      <c r="X30" s="178"/>
      <c r="Y30" s="178"/>
      <c r="Z30" s="349"/>
    </row>
    <row r="31" spans="1:27" s="1" customFormat="1" x14ac:dyDescent="0.25">
      <c r="A31" s="337" t="s">
        <v>67</v>
      </c>
      <c r="B31" s="167"/>
      <c r="C31" s="169"/>
      <c r="D31" s="170"/>
      <c r="E31" s="186" t="s">
        <v>2137</v>
      </c>
      <c r="F31" s="188"/>
      <c r="G31" s="169" t="s">
        <v>2047</v>
      </c>
      <c r="H31" s="170"/>
      <c r="I31" s="196" t="s">
        <v>1756</v>
      </c>
      <c r="J31" s="197"/>
      <c r="K31" s="196" t="s">
        <v>1756</v>
      </c>
      <c r="L31" s="200"/>
      <c r="M31" s="200"/>
      <c r="N31" s="200"/>
      <c r="O31" s="200"/>
      <c r="P31" s="200"/>
      <c r="Q31" s="200"/>
      <c r="R31" s="197"/>
      <c r="S31" s="248" t="s">
        <v>2048</v>
      </c>
      <c r="T31" s="249"/>
      <c r="U31" s="249"/>
      <c r="V31" s="249"/>
      <c r="W31" s="249"/>
      <c r="X31" s="249"/>
      <c r="Y31" s="249"/>
      <c r="Z31" s="378"/>
    </row>
    <row r="32" spans="1:27" s="1" customFormat="1" x14ac:dyDescent="0.25">
      <c r="A32" s="350" t="s">
        <v>1755</v>
      </c>
      <c r="B32" s="199"/>
      <c r="C32" s="169"/>
      <c r="D32" s="170"/>
      <c r="E32" s="169" t="s">
        <v>63</v>
      </c>
      <c r="F32" s="170"/>
      <c r="G32" s="169"/>
      <c r="H32" s="170"/>
      <c r="I32" s="169"/>
      <c r="J32" s="170"/>
      <c r="K32" s="572" t="s">
        <v>2053</v>
      </c>
      <c r="L32" s="573"/>
      <c r="M32" s="573"/>
      <c r="N32" s="573"/>
      <c r="O32" s="573"/>
      <c r="P32" s="573"/>
      <c r="Q32" s="573"/>
      <c r="R32" s="577"/>
      <c r="S32" s="198" t="s">
        <v>563</v>
      </c>
      <c r="T32" s="199"/>
      <c r="U32" s="199"/>
      <c r="V32" s="199"/>
      <c r="W32" s="199"/>
      <c r="X32" s="199"/>
      <c r="Y32" s="199"/>
      <c r="Z32" s="383"/>
    </row>
    <row r="33" spans="1:27" s="1" customFormat="1" x14ac:dyDescent="0.25">
      <c r="A33" s="337" t="s">
        <v>2170</v>
      </c>
      <c r="B33" s="167"/>
      <c r="C33" s="169"/>
      <c r="D33" s="170"/>
      <c r="E33" s="169" t="s">
        <v>61</v>
      </c>
      <c r="F33" s="170"/>
      <c r="G33" s="169"/>
      <c r="H33" s="170"/>
      <c r="I33" s="169"/>
      <c r="J33" s="170"/>
      <c r="K33" s="169" t="s">
        <v>2171</v>
      </c>
      <c r="L33" s="171"/>
      <c r="M33" s="171"/>
      <c r="N33" s="171"/>
      <c r="O33" s="171"/>
      <c r="P33" s="171"/>
      <c r="Q33" s="171"/>
      <c r="R33" s="170"/>
      <c r="S33" s="166"/>
      <c r="T33" s="167"/>
      <c r="U33" s="167"/>
      <c r="V33" s="167"/>
      <c r="W33" s="167"/>
      <c r="X33" s="167"/>
      <c r="Y33" s="167"/>
      <c r="Z33" s="348"/>
    </row>
    <row r="34" spans="1:27" s="1" customFormat="1" x14ac:dyDescent="0.25">
      <c r="A34" s="337"/>
      <c r="B34" s="167"/>
      <c r="C34" s="169"/>
      <c r="D34" s="170"/>
      <c r="E34" s="169"/>
      <c r="F34" s="170"/>
      <c r="G34" s="169"/>
      <c r="H34" s="170"/>
      <c r="I34" s="169"/>
      <c r="J34" s="170"/>
      <c r="K34" s="186"/>
      <c r="L34" s="187"/>
      <c r="M34" s="187"/>
      <c r="N34" s="187"/>
      <c r="O34" s="187"/>
      <c r="P34" s="187"/>
      <c r="Q34" s="187"/>
      <c r="R34" s="188"/>
      <c r="S34" s="166"/>
      <c r="T34" s="167"/>
      <c r="U34" s="167"/>
      <c r="V34" s="167"/>
      <c r="W34" s="167"/>
      <c r="X34" s="167"/>
      <c r="Y34" s="167"/>
      <c r="Z34" s="348"/>
    </row>
    <row r="35" spans="1:27" s="2" customFormat="1" x14ac:dyDescent="0.25">
      <c r="A35" s="347"/>
      <c r="B35" s="181"/>
      <c r="C35" s="183"/>
      <c r="D35" s="184"/>
      <c r="E35" s="183"/>
      <c r="F35" s="184"/>
      <c r="G35" s="183"/>
      <c r="H35" s="184"/>
      <c r="I35" s="183"/>
      <c r="J35" s="184"/>
      <c r="K35" s="183"/>
      <c r="L35" s="185"/>
      <c r="M35" s="185"/>
      <c r="N35" s="185"/>
      <c r="O35" s="185"/>
      <c r="P35" s="185"/>
      <c r="Q35" s="185"/>
      <c r="R35" s="184"/>
      <c r="S35" s="180"/>
      <c r="T35" s="181"/>
      <c r="U35" s="181"/>
      <c r="V35" s="181"/>
      <c r="W35" s="181"/>
      <c r="X35" s="181"/>
      <c r="Y35" s="181"/>
      <c r="Z35" s="346"/>
      <c r="AA35" s="1"/>
    </row>
    <row r="36" spans="1:27" s="1" customFormat="1" ht="18.5" x14ac:dyDescent="0.25">
      <c r="A36" s="95">
        <f>S30+1</f>
        <v>46293</v>
      </c>
      <c r="B36" s="29"/>
      <c r="C36" s="48">
        <f>A36+1</f>
        <v>46294</v>
      </c>
      <c r="D36" s="49"/>
      <c r="E36" s="48">
        <f>C36+1</f>
        <v>46295</v>
      </c>
      <c r="F36" s="49"/>
      <c r="G36" s="48">
        <f>E36+1</f>
        <v>46296</v>
      </c>
      <c r="H36" s="49"/>
      <c r="I36" s="48">
        <f>G36+1</f>
        <v>46297</v>
      </c>
      <c r="J36" s="49"/>
      <c r="K36" s="172">
        <f>I36+1</f>
        <v>46298</v>
      </c>
      <c r="L36" s="173"/>
      <c r="M36" s="174"/>
      <c r="N36" s="174"/>
      <c r="O36" s="174"/>
      <c r="P36" s="174"/>
      <c r="Q36" s="174"/>
      <c r="R36" s="175"/>
      <c r="S36" s="176">
        <f>K36+1</f>
        <v>46299</v>
      </c>
      <c r="T36" s="177"/>
      <c r="U36" s="178"/>
      <c r="V36" s="178"/>
      <c r="W36" s="178"/>
      <c r="X36" s="178"/>
      <c r="Y36" s="178"/>
      <c r="Z36" s="349"/>
    </row>
    <row r="37" spans="1:27" s="1" customFormat="1" x14ac:dyDescent="0.25">
      <c r="A37" s="508"/>
      <c r="B37" s="506"/>
      <c r="C37" s="502"/>
      <c r="D37" s="503"/>
      <c r="E37" s="470" t="s">
        <v>35</v>
      </c>
      <c r="F37" s="471"/>
      <c r="G37" s="196" t="s">
        <v>2157</v>
      </c>
      <c r="H37" s="197"/>
      <c r="I37" s="169"/>
      <c r="J37" s="170"/>
      <c r="K37" s="196" t="s">
        <v>375</v>
      </c>
      <c r="L37" s="200"/>
      <c r="M37" s="200"/>
      <c r="N37" s="200"/>
      <c r="O37" s="200"/>
      <c r="P37" s="200"/>
      <c r="Q37" s="200"/>
      <c r="R37" s="197"/>
      <c r="S37" s="193"/>
      <c r="T37" s="194"/>
      <c r="U37" s="194"/>
      <c r="V37" s="194"/>
      <c r="W37" s="194"/>
      <c r="X37" s="194"/>
      <c r="Y37" s="194"/>
      <c r="Z37" s="389"/>
    </row>
    <row r="38" spans="1:27" s="1" customFormat="1" x14ac:dyDescent="0.25">
      <c r="A38" s="337"/>
      <c r="B38" s="167"/>
      <c r="C38" s="169"/>
      <c r="D38" s="170"/>
      <c r="E38" s="169"/>
      <c r="F38" s="170"/>
      <c r="G38" s="169"/>
      <c r="H38" s="170"/>
      <c r="I38" s="169"/>
      <c r="J38" s="170"/>
      <c r="K38" s="204"/>
      <c r="L38" s="325"/>
      <c r="M38" s="325"/>
      <c r="N38" s="325"/>
      <c r="O38" s="325"/>
      <c r="P38" s="325"/>
      <c r="Q38" s="325"/>
      <c r="R38" s="205"/>
      <c r="S38" s="193"/>
      <c r="T38" s="194"/>
      <c r="U38" s="194"/>
      <c r="V38" s="194"/>
      <c r="W38" s="194"/>
      <c r="X38" s="194"/>
      <c r="Y38" s="194"/>
      <c r="Z38" s="389"/>
    </row>
    <row r="39" spans="1:27" s="1" customFormat="1" x14ac:dyDescent="0.25">
      <c r="A39" s="337"/>
      <c r="B39" s="167"/>
      <c r="C39" s="169"/>
      <c r="D39" s="170"/>
      <c r="E39" s="169"/>
      <c r="F39" s="170"/>
      <c r="G39" s="169"/>
      <c r="H39" s="170"/>
      <c r="I39" s="169"/>
      <c r="J39" s="170"/>
      <c r="K39" s="186"/>
      <c r="L39" s="187"/>
      <c r="M39" s="187"/>
      <c r="N39" s="187"/>
      <c r="O39" s="187"/>
      <c r="P39" s="187"/>
      <c r="Q39" s="187"/>
      <c r="R39" s="188"/>
      <c r="S39" s="166"/>
      <c r="T39" s="167"/>
      <c r="U39" s="167"/>
      <c r="V39" s="167"/>
      <c r="W39" s="167"/>
      <c r="X39" s="167"/>
      <c r="Y39" s="167"/>
      <c r="Z39" s="348"/>
    </row>
    <row r="40" spans="1:27" s="1" customFormat="1" x14ac:dyDescent="0.25">
      <c r="A40" s="337"/>
      <c r="B40" s="167"/>
      <c r="C40" s="169"/>
      <c r="D40" s="170"/>
      <c r="E40" s="169"/>
      <c r="F40" s="170"/>
      <c r="G40" s="169"/>
      <c r="H40" s="170"/>
      <c r="I40" s="169"/>
      <c r="J40" s="170"/>
      <c r="K40" s="169"/>
      <c r="L40" s="171"/>
      <c r="M40" s="171"/>
      <c r="N40" s="171"/>
      <c r="O40" s="171"/>
      <c r="P40" s="171"/>
      <c r="Q40" s="171"/>
      <c r="R40" s="170"/>
      <c r="S40" s="166"/>
      <c r="T40" s="167"/>
      <c r="U40" s="167"/>
      <c r="V40" s="167"/>
      <c r="W40" s="167"/>
      <c r="X40" s="167"/>
      <c r="Y40" s="167"/>
      <c r="Z40" s="348"/>
    </row>
    <row r="41" spans="1:27" s="2" customFormat="1" x14ac:dyDescent="0.25">
      <c r="A41" s="347"/>
      <c r="B41" s="181"/>
      <c r="C41" s="183"/>
      <c r="D41" s="184"/>
      <c r="E41" s="183"/>
      <c r="F41" s="184"/>
      <c r="G41" s="183"/>
      <c r="H41" s="184"/>
      <c r="I41" s="183"/>
      <c r="J41" s="184"/>
      <c r="K41" s="183"/>
      <c r="L41" s="185"/>
      <c r="M41" s="185"/>
      <c r="N41" s="185"/>
      <c r="O41" s="185"/>
      <c r="P41" s="185"/>
      <c r="Q41" s="185"/>
      <c r="R41" s="184"/>
      <c r="S41" s="180"/>
      <c r="T41" s="181"/>
      <c r="U41" s="181"/>
      <c r="V41" s="181"/>
      <c r="W41" s="181"/>
      <c r="X41" s="181"/>
      <c r="Y41" s="181"/>
      <c r="Z41" s="346"/>
      <c r="AA41" s="1"/>
    </row>
    <row r="42" spans="1:27" ht="18.5" x14ac:dyDescent="0.3">
      <c r="A42" s="95">
        <f>S36+1</f>
        <v>46300</v>
      </c>
      <c r="B42" s="29"/>
      <c r="C42" s="48">
        <f>A42+1</f>
        <v>46301</v>
      </c>
      <c r="D42" s="49"/>
      <c r="E42" s="52" t="s">
        <v>0</v>
      </c>
      <c r="F42" s="53"/>
      <c r="G42" s="53"/>
      <c r="H42" s="53"/>
      <c r="I42" s="53"/>
      <c r="J42" s="53"/>
      <c r="K42" s="53"/>
      <c r="L42" s="53"/>
      <c r="M42" s="53"/>
      <c r="N42" s="53"/>
      <c r="O42" s="53"/>
      <c r="P42" s="53"/>
      <c r="Q42" s="53"/>
      <c r="R42" s="53"/>
      <c r="S42" s="53"/>
      <c r="T42" s="53"/>
      <c r="U42" s="53"/>
      <c r="V42" s="53"/>
      <c r="W42" s="53"/>
      <c r="X42" s="53"/>
      <c r="Y42" s="53"/>
      <c r="Z42" s="96"/>
    </row>
    <row r="43" spans="1:27" x14ac:dyDescent="0.25">
      <c r="A43" s="508"/>
      <c r="B43" s="506"/>
      <c r="C43" s="169"/>
      <c r="D43" s="170"/>
      <c r="E43" s="82" t="s">
        <v>383</v>
      </c>
      <c r="F43" s="83"/>
      <c r="G43" s="83"/>
      <c r="H43" s="83"/>
      <c r="I43" s="55"/>
      <c r="J43" s="55"/>
      <c r="K43" s="55"/>
      <c r="L43" s="55"/>
      <c r="M43" s="55"/>
      <c r="N43" s="55"/>
      <c r="O43" s="55"/>
      <c r="P43" s="55"/>
      <c r="Q43" s="55"/>
      <c r="R43" s="55"/>
      <c r="S43" s="55"/>
      <c r="T43" s="55"/>
      <c r="U43" s="55"/>
      <c r="V43" s="55"/>
      <c r="W43" s="55"/>
      <c r="X43" s="55"/>
      <c r="Y43" s="55"/>
      <c r="Z43" s="97"/>
    </row>
    <row r="44" spans="1:27" x14ac:dyDescent="0.25">
      <c r="A44" s="374"/>
      <c r="B44" s="194"/>
      <c r="C44" s="169"/>
      <c r="D44" s="170"/>
      <c r="E44" s="85" t="s">
        <v>483</v>
      </c>
      <c r="F44" s="83"/>
      <c r="G44" s="83"/>
      <c r="H44" s="83"/>
      <c r="I44" s="55"/>
      <c r="J44" s="55"/>
      <c r="K44" s="55"/>
      <c r="L44" s="55"/>
      <c r="M44" s="55"/>
      <c r="N44" s="55"/>
      <c r="O44" s="55"/>
      <c r="P44" s="55"/>
      <c r="Q44" s="55"/>
      <c r="R44" s="55"/>
      <c r="S44" s="55"/>
      <c r="T44" s="55"/>
      <c r="U44" s="55"/>
      <c r="V44" s="55"/>
      <c r="W44" s="55"/>
      <c r="X44" s="55"/>
      <c r="Y44" s="55"/>
      <c r="Z44" s="98"/>
    </row>
    <row r="45" spans="1:27" x14ac:dyDescent="0.25">
      <c r="A45" s="337"/>
      <c r="B45" s="167"/>
      <c r="C45" s="169"/>
      <c r="D45" s="170"/>
      <c r="E45" s="86" t="s">
        <v>683</v>
      </c>
      <c r="F45" s="83"/>
      <c r="G45" s="83"/>
      <c r="H45" s="83"/>
      <c r="I45" s="55"/>
      <c r="J45" s="55"/>
      <c r="K45" s="55"/>
      <c r="L45" s="55"/>
      <c r="M45" s="55"/>
      <c r="N45" s="55"/>
      <c r="O45" s="55"/>
      <c r="P45" s="55"/>
      <c r="Q45" s="55"/>
      <c r="R45" s="55"/>
      <c r="S45" s="55"/>
      <c r="T45" s="55"/>
      <c r="U45" s="55"/>
      <c r="V45" s="55"/>
      <c r="W45" s="55"/>
      <c r="X45" s="55"/>
      <c r="Y45" s="55"/>
      <c r="Z45" s="98"/>
    </row>
    <row r="46" spans="1:27" x14ac:dyDescent="0.25">
      <c r="A46" s="337"/>
      <c r="B46" s="167"/>
      <c r="C46" s="169"/>
      <c r="D46" s="170"/>
      <c r="E46" s="126" t="s">
        <v>585</v>
      </c>
      <c r="F46" s="83"/>
      <c r="G46" s="83"/>
      <c r="H46" s="83"/>
      <c r="I46" s="55"/>
      <c r="J46" s="55"/>
      <c r="K46" s="338" t="s">
        <v>9</v>
      </c>
      <c r="L46" s="338"/>
      <c r="M46" s="338"/>
      <c r="N46" s="338"/>
      <c r="O46" s="338"/>
      <c r="P46" s="338"/>
      <c r="Q46" s="338"/>
      <c r="R46" s="338"/>
      <c r="S46" s="338"/>
      <c r="T46" s="338"/>
      <c r="U46" s="338"/>
      <c r="V46" s="338"/>
      <c r="W46" s="338"/>
      <c r="X46" s="338"/>
      <c r="Y46" s="338"/>
      <c r="Z46" s="339"/>
    </row>
    <row r="47" spans="1:27" s="1" customFormat="1" x14ac:dyDescent="0.25">
      <c r="A47" s="340"/>
      <c r="B47" s="341"/>
      <c r="C47" s="342"/>
      <c r="D47" s="343"/>
      <c r="E47" s="99"/>
      <c r="F47" s="100"/>
      <c r="G47" s="100"/>
      <c r="H47" s="100"/>
      <c r="I47" s="101"/>
      <c r="J47" s="101"/>
      <c r="K47" s="344" t="s">
        <v>8</v>
      </c>
      <c r="L47" s="344"/>
      <c r="M47" s="344"/>
      <c r="N47" s="344"/>
      <c r="O47" s="344"/>
      <c r="P47" s="344"/>
      <c r="Q47" s="344"/>
      <c r="R47" s="344"/>
      <c r="S47" s="344"/>
      <c r="T47" s="344"/>
      <c r="U47" s="344"/>
      <c r="V47" s="344"/>
      <c r="W47" s="344"/>
      <c r="X47" s="344"/>
      <c r="Y47" s="344"/>
      <c r="Z47" s="345"/>
    </row>
  </sheetData>
  <mergeCells count="219">
    <mergeCell ref="K21:R21"/>
    <mergeCell ref="A46:B46"/>
    <mergeCell ref="C46:D46"/>
    <mergeCell ref="K46:Z46"/>
    <mergeCell ref="A47:B47"/>
    <mergeCell ref="C47:D47"/>
    <mergeCell ref="K47:Z47"/>
    <mergeCell ref="S41:Z41"/>
    <mergeCell ref="A43:B43"/>
    <mergeCell ref="C43:D43"/>
    <mergeCell ref="A44:B44"/>
    <mergeCell ref="C44:D44"/>
    <mergeCell ref="A45:B45"/>
    <mergeCell ref="C45:D45"/>
    <mergeCell ref="A41:B41"/>
    <mergeCell ref="C41:D41"/>
    <mergeCell ref="E41:F41"/>
    <mergeCell ref="G41:H41"/>
    <mergeCell ref="I41:J41"/>
    <mergeCell ref="K41:R41"/>
    <mergeCell ref="A38:B38"/>
    <mergeCell ref="C38:D38"/>
    <mergeCell ref="E38:F38"/>
    <mergeCell ref="G38:H38"/>
    <mergeCell ref="I38:J38"/>
    <mergeCell ref="K38:R38"/>
    <mergeCell ref="S38:Z38"/>
    <mergeCell ref="S39:Z39"/>
    <mergeCell ref="A40:B40"/>
    <mergeCell ref="C40:D40"/>
    <mergeCell ref="E40:F40"/>
    <mergeCell ref="G40:H40"/>
    <mergeCell ref="I40:J40"/>
    <mergeCell ref="K40:R40"/>
    <mergeCell ref="S40:Z40"/>
    <mergeCell ref="A39:B39"/>
    <mergeCell ref="C39:D39"/>
    <mergeCell ref="E39:F39"/>
    <mergeCell ref="G39:H39"/>
    <mergeCell ref="I39:J39"/>
    <mergeCell ref="K39:R39"/>
    <mergeCell ref="S35:Z35"/>
    <mergeCell ref="K36:L36"/>
    <mergeCell ref="M36:R36"/>
    <mergeCell ref="S36:T36"/>
    <mergeCell ref="U36:Z36"/>
    <mergeCell ref="A37:B37"/>
    <mergeCell ref="C37:D37"/>
    <mergeCell ref="E37:F37"/>
    <mergeCell ref="G37:H37"/>
    <mergeCell ref="I37:J37"/>
    <mergeCell ref="A35:B35"/>
    <mergeCell ref="C35:D35"/>
    <mergeCell ref="E35:F35"/>
    <mergeCell ref="G35:H35"/>
    <mergeCell ref="I35:J35"/>
    <mergeCell ref="K35:R35"/>
    <mergeCell ref="K37:R37"/>
    <mergeCell ref="S37:Z37"/>
    <mergeCell ref="A32:B32"/>
    <mergeCell ref="C32:D32"/>
    <mergeCell ref="E32:F32"/>
    <mergeCell ref="G32:H32"/>
    <mergeCell ref="I32:J32"/>
    <mergeCell ref="K32:R32"/>
    <mergeCell ref="S32:Z32"/>
    <mergeCell ref="S33:Z33"/>
    <mergeCell ref="A34:B34"/>
    <mergeCell ref="C34:D34"/>
    <mergeCell ref="E34:F34"/>
    <mergeCell ref="G34:H34"/>
    <mergeCell ref="I34:J34"/>
    <mergeCell ref="K34:R34"/>
    <mergeCell ref="S34:Z34"/>
    <mergeCell ref="A33:B33"/>
    <mergeCell ref="C33:D33"/>
    <mergeCell ref="E33:F33"/>
    <mergeCell ref="G33:H33"/>
    <mergeCell ref="I33:J33"/>
    <mergeCell ref="K33:R33"/>
    <mergeCell ref="S29:Z29"/>
    <mergeCell ref="K30:L30"/>
    <mergeCell ref="M30:R30"/>
    <mergeCell ref="S30:T30"/>
    <mergeCell ref="U30:Z30"/>
    <mergeCell ref="A31:B31"/>
    <mergeCell ref="C31:D31"/>
    <mergeCell ref="E31:F31"/>
    <mergeCell ref="G31:H31"/>
    <mergeCell ref="I31:J31"/>
    <mergeCell ref="A29:B29"/>
    <mergeCell ref="C29:D29"/>
    <mergeCell ref="E29:F29"/>
    <mergeCell ref="G29:H29"/>
    <mergeCell ref="I29:J29"/>
    <mergeCell ref="K29:R29"/>
    <mergeCell ref="K31:R31"/>
    <mergeCell ref="S31:Z31"/>
    <mergeCell ref="A26:B26"/>
    <mergeCell ref="C26:D26"/>
    <mergeCell ref="E26:F26"/>
    <mergeCell ref="G26:H26"/>
    <mergeCell ref="I26:J26"/>
    <mergeCell ref="K26:R26"/>
    <mergeCell ref="S26:Z26"/>
    <mergeCell ref="S27:Z27"/>
    <mergeCell ref="A28:B28"/>
    <mergeCell ref="C28:D28"/>
    <mergeCell ref="E28:F28"/>
    <mergeCell ref="G28:H28"/>
    <mergeCell ref="I28:J28"/>
    <mergeCell ref="K28:R28"/>
    <mergeCell ref="S28:Z28"/>
    <mergeCell ref="A27:B27"/>
    <mergeCell ref="C27:D27"/>
    <mergeCell ref="E27:F27"/>
    <mergeCell ref="G27:H27"/>
    <mergeCell ref="I27:J27"/>
    <mergeCell ref="K27:R27"/>
    <mergeCell ref="S23:Z23"/>
    <mergeCell ref="K24:L24"/>
    <mergeCell ref="M24:R24"/>
    <mergeCell ref="S24:T24"/>
    <mergeCell ref="U24:Z24"/>
    <mergeCell ref="A25:B25"/>
    <mergeCell ref="C25:D25"/>
    <mergeCell ref="E25:F25"/>
    <mergeCell ref="G25:H25"/>
    <mergeCell ref="I25:J25"/>
    <mergeCell ref="A23:B23"/>
    <mergeCell ref="C23:D23"/>
    <mergeCell ref="E23:F23"/>
    <mergeCell ref="G23:H23"/>
    <mergeCell ref="I23:J23"/>
    <mergeCell ref="K23:R23"/>
    <mergeCell ref="K25:R25"/>
    <mergeCell ref="S25:Z25"/>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K22:R22"/>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4 C24 E24 G24 K24 S24 A30 C30 E30 G30 K30 S30 A36 C36 E36 G36 K36 S36 A42 C42">
    <cfRule type="expression" dxfId="15" priority="3">
      <formula>MONTH(A10)&lt;&gt;MONTH($A$1)</formula>
    </cfRule>
    <cfRule type="expression" dxfId="14" priority="4">
      <formula>OR(WEEKDAY(A10,1)=1,WEEKDAY(A10,1)=7)</formula>
    </cfRule>
  </conditionalFormatting>
  <conditionalFormatting sqref="I10 I16 I24 I30 I36">
    <cfRule type="expression" dxfId="13" priority="1">
      <formula>MONTH(I10)&lt;&gt;MONTH($A$1)</formula>
    </cfRule>
    <cfRule type="expression" dxfId="12" priority="2">
      <formula>OR(WEEKDAY(I10,1)=1,WEEKDAY(I10,1)=7)</formula>
    </cfRule>
  </conditionalFormatting>
  <hyperlinks>
    <hyperlink ref="K47" r:id="rId1" xr:uid="{0970A851-15D9-423E-B4F1-5DE0E0BAA8DC}"/>
    <hyperlink ref="K46:Z46" r:id="rId2" display="Calendar Templates by Vertex42" xr:uid="{91198D28-C058-41C4-84B6-A104FC5DC660}"/>
    <hyperlink ref="K47:Z47" r:id="rId3" display="https://www.vertex42.com/calendars/" xr:uid="{EA9565DE-41D7-48D1-9246-70D012D794FE}"/>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1C23B-C0C0-4F03-A6D0-7EA0D1844BA1}">
  <sheetPr>
    <pageSetUpPr fitToPage="1"/>
  </sheetPr>
  <dimension ref="A1:AA45"/>
  <sheetViews>
    <sheetView zoomScale="120" zoomScaleNormal="120" workbookViewId="0">
      <selection activeCell="G35" sqref="G35:H35"/>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46296</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46293</v>
      </c>
      <c r="B9" s="164"/>
      <c r="C9" s="164">
        <f>C10</f>
        <v>46294</v>
      </c>
      <c r="D9" s="164"/>
      <c r="E9" s="164">
        <f>E10</f>
        <v>46295</v>
      </c>
      <c r="F9" s="164"/>
      <c r="G9" s="164">
        <f>G10</f>
        <v>46296</v>
      </c>
      <c r="H9" s="164"/>
      <c r="I9" s="164">
        <f>I10</f>
        <v>46297</v>
      </c>
      <c r="J9" s="164"/>
      <c r="K9" s="164">
        <f>K10</f>
        <v>46298</v>
      </c>
      <c r="L9" s="164"/>
      <c r="M9" s="164"/>
      <c r="N9" s="164"/>
      <c r="O9" s="164"/>
      <c r="P9" s="164"/>
      <c r="Q9" s="164"/>
      <c r="R9" s="164"/>
      <c r="S9" s="164">
        <f>S10</f>
        <v>46299</v>
      </c>
      <c r="T9" s="164"/>
      <c r="U9" s="164"/>
      <c r="V9" s="164"/>
      <c r="W9" s="164"/>
      <c r="X9" s="164"/>
      <c r="Y9" s="164"/>
      <c r="Z9" s="165"/>
    </row>
    <row r="10" spans="1:27" s="1" customFormat="1" ht="18.5" x14ac:dyDescent="0.25">
      <c r="A10" s="95">
        <f>$A$1-(WEEKDAY($A$1,1)-(start_day-1))-IF((WEEKDAY($A$1,1)-(start_day-1))&lt;=0,7,0)+1</f>
        <v>46293</v>
      </c>
      <c r="B10" s="29"/>
      <c r="C10" s="48">
        <f>A10+1</f>
        <v>46294</v>
      </c>
      <c r="D10" s="49"/>
      <c r="E10" s="48">
        <f>C10+1</f>
        <v>46295</v>
      </c>
      <c r="F10" s="49"/>
      <c r="G10" s="48">
        <f>E10+1</f>
        <v>46296</v>
      </c>
      <c r="H10" s="49"/>
      <c r="I10" s="48">
        <f>G10+1</f>
        <v>46297</v>
      </c>
      <c r="J10" s="49"/>
      <c r="K10" s="172">
        <f>I10+1</f>
        <v>46298</v>
      </c>
      <c r="L10" s="173"/>
      <c r="M10" s="174"/>
      <c r="N10" s="174"/>
      <c r="O10" s="174"/>
      <c r="P10" s="174"/>
      <c r="Q10" s="174"/>
      <c r="R10" s="175"/>
      <c r="S10" s="176">
        <f>K10+1</f>
        <v>46299</v>
      </c>
      <c r="T10" s="177"/>
      <c r="U10" s="178"/>
      <c r="V10" s="178"/>
      <c r="W10" s="178"/>
      <c r="X10" s="178"/>
      <c r="Y10" s="178"/>
      <c r="Z10" s="349"/>
    </row>
    <row r="11" spans="1:27" s="1" customFormat="1" x14ac:dyDescent="0.25">
      <c r="A11" s="337"/>
      <c r="B11" s="167"/>
      <c r="C11" s="169"/>
      <c r="D11" s="170"/>
      <c r="E11" s="169"/>
      <c r="F11" s="170"/>
      <c r="G11" s="196" t="s">
        <v>2100</v>
      </c>
      <c r="H11" s="197"/>
      <c r="I11" s="169"/>
      <c r="J11" s="170"/>
      <c r="K11" s="196" t="s">
        <v>375</v>
      </c>
      <c r="L11" s="200"/>
      <c r="M11" s="200"/>
      <c r="N11" s="200"/>
      <c r="O11" s="200"/>
      <c r="P11" s="200"/>
      <c r="Q11" s="200"/>
      <c r="R11" s="197"/>
      <c r="S11" s="248"/>
      <c r="T11" s="249"/>
      <c r="U11" s="249"/>
      <c r="V11" s="249"/>
      <c r="W11" s="249"/>
      <c r="X11" s="249"/>
      <c r="Y11" s="249"/>
      <c r="Z11" s="378"/>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46300</v>
      </c>
      <c r="B16" s="29"/>
      <c r="C16" s="48">
        <f>A16+1</f>
        <v>46301</v>
      </c>
      <c r="D16" s="49"/>
      <c r="E16" s="48">
        <f>C16+1</f>
        <v>46302</v>
      </c>
      <c r="F16" s="49"/>
      <c r="G16" s="48">
        <f>E16+1</f>
        <v>46303</v>
      </c>
      <c r="H16" s="49"/>
      <c r="I16" s="48">
        <f>G16+1</f>
        <v>46304</v>
      </c>
      <c r="J16" s="49"/>
      <c r="K16" s="172">
        <f>I16+1</f>
        <v>46305</v>
      </c>
      <c r="L16" s="173"/>
      <c r="M16" s="174"/>
      <c r="N16" s="174"/>
      <c r="O16" s="174"/>
      <c r="P16" s="174"/>
      <c r="Q16" s="174"/>
      <c r="R16" s="175"/>
      <c r="S16" s="176">
        <f>K16+1</f>
        <v>46306</v>
      </c>
      <c r="T16" s="177"/>
      <c r="U16" s="178"/>
      <c r="V16" s="178"/>
      <c r="W16" s="178"/>
      <c r="X16" s="178"/>
      <c r="Y16" s="178"/>
      <c r="Z16" s="349"/>
    </row>
    <row r="17" spans="1:27" s="1" customFormat="1" x14ac:dyDescent="0.25">
      <c r="A17" s="450"/>
      <c r="B17" s="451"/>
      <c r="C17" s="169"/>
      <c r="D17" s="170"/>
      <c r="E17" s="186" t="s">
        <v>2214</v>
      </c>
      <c r="F17" s="188"/>
      <c r="G17" s="186" t="s">
        <v>2214</v>
      </c>
      <c r="H17" s="188"/>
      <c r="I17" s="186" t="s">
        <v>2214</v>
      </c>
      <c r="J17" s="188"/>
      <c r="K17" s="196" t="s">
        <v>2151</v>
      </c>
      <c r="L17" s="200"/>
      <c r="M17" s="200"/>
      <c r="N17" s="200"/>
      <c r="O17" s="200"/>
      <c r="P17" s="200"/>
      <c r="Q17" s="200"/>
      <c r="R17" s="197"/>
      <c r="S17" s="193" t="s">
        <v>2214</v>
      </c>
      <c r="T17" s="194"/>
      <c r="U17" s="194"/>
      <c r="V17" s="194"/>
      <c r="W17" s="194"/>
      <c r="X17" s="194"/>
      <c r="Y17" s="194"/>
      <c r="Z17" s="389"/>
    </row>
    <row r="18" spans="1:27" s="1" customFormat="1" x14ac:dyDescent="0.25">
      <c r="A18" s="337"/>
      <c r="B18" s="167"/>
      <c r="C18" s="169"/>
      <c r="D18" s="170"/>
      <c r="E18" s="169"/>
      <c r="F18" s="170"/>
      <c r="G18" s="169"/>
      <c r="H18" s="170"/>
      <c r="I18" s="169"/>
      <c r="J18" s="170"/>
      <c r="K18" s="186" t="s">
        <v>2214</v>
      </c>
      <c r="L18" s="187"/>
      <c r="M18" s="187"/>
      <c r="N18" s="187"/>
      <c r="O18" s="187"/>
      <c r="P18" s="187"/>
      <c r="Q18" s="187"/>
      <c r="R18" s="188"/>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46307</v>
      </c>
      <c r="B22" s="29"/>
      <c r="C22" s="48">
        <f>A22+1</f>
        <v>46308</v>
      </c>
      <c r="D22" s="49"/>
      <c r="E22" s="48">
        <f>C22+1</f>
        <v>46309</v>
      </c>
      <c r="F22" s="49"/>
      <c r="G22" s="48">
        <f>E22+1</f>
        <v>46310</v>
      </c>
      <c r="H22" s="49"/>
      <c r="I22" s="48">
        <f>G22+1</f>
        <v>46311</v>
      </c>
      <c r="J22" s="49"/>
      <c r="K22" s="172">
        <f>I22+1</f>
        <v>46312</v>
      </c>
      <c r="L22" s="173"/>
      <c r="M22" s="174"/>
      <c r="N22" s="174"/>
      <c r="O22" s="174"/>
      <c r="P22" s="174"/>
      <c r="Q22" s="174"/>
      <c r="R22" s="175"/>
      <c r="S22" s="176">
        <f>K22+1</f>
        <v>46313</v>
      </c>
      <c r="T22" s="177"/>
      <c r="U22" s="178"/>
      <c r="V22" s="178"/>
      <c r="W22" s="178"/>
      <c r="X22" s="178"/>
      <c r="Y22" s="178"/>
      <c r="Z22" s="349"/>
    </row>
    <row r="23" spans="1:27" s="1" customFormat="1" x14ac:dyDescent="0.25">
      <c r="A23" s="337"/>
      <c r="B23" s="167"/>
      <c r="C23" s="169"/>
      <c r="D23" s="170"/>
      <c r="E23" s="196" t="s">
        <v>1834</v>
      </c>
      <c r="F23" s="197"/>
      <c r="G23" s="186"/>
      <c r="H23" s="188"/>
      <c r="I23" s="169"/>
      <c r="J23" s="170"/>
      <c r="K23" s="169" t="s">
        <v>130</v>
      </c>
      <c r="L23" s="171"/>
      <c r="M23" s="171"/>
      <c r="N23" s="171"/>
      <c r="O23" s="171"/>
      <c r="P23" s="171"/>
      <c r="Q23" s="171"/>
      <c r="R23" s="170"/>
      <c r="S23" s="572" t="s">
        <v>2054</v>
      </c>
      <c r="T23" s="573"/>
      <c r="U23" s="573"/>
      <c r="V23" s="573"/>
      <c r="W23" s="573"/>
      <c r="X23" s="573"/>
      <c r="Y23" s="573"/>
      <c r="Z23" s="574"/>
    </row>
    <row r="24" spans="1:27" s="1" customFormat="1" x14ac:dyDescent="0.25">
      <c r="A24" s="337"/>
      <c r="B24" s="167"/>
      <c r="C24" s="169"/>
      <c r="D24" s="170"/>
      <c r="E24" s="169" t="s">
        <v>609</v>
      </c>
      <c r="F24" s="170"/>
      <c r="G24" s="169"/>
      <c r="H24" s="170"/>
      <c r="I24" s="169"/>
      <c r="J24" s="170"/>
      <c r="K24" s="196" t="s">
        <v>2152</v>
      </c>
      <c r="L24" s="200"/>
      <c r="M24" s="200"/>
      <c r="N24" s="200"/>
      <c r="O24" s="200"/>
      <c r="P24" s="200"/>
      <c r="Q24" s="200"/>
      <c r="R24" s="197"/>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46314</v>
      </c>
      <c r="B28" s="29"/>
      <c r="C28" s="48">
        <f>A28+1</f>
        <v>46315</v>
      </c>
      <c r="D28" s="49"/>
      <c r="E28" s="48">
        <f>C28+1</f>
        <v>46316</v>
      </c>
      <c r="F28" s="49"/>
      <c r="G28" s="48">
        <f>E28+1</f>
        <v>46317</v>
      </c>
      <c r="H28" s="49"/>
      <c r="I28" s="48">
        <f>G28+1</f>
        <v>46318</v>
      </c>
      <c r="J28" s="49"/>
      <c r="K28" s="172">
        <f>I28+1</f>
        <v>46319</v>
      </c>
      <c r="L28" s="173"/>
      <c r="M28" s="174"/>
      <c r="N28" s="174"/>
      <c r="O28" s="174"/>
      <c r="P28" s="174"/>
      <c r="Q28" s="174"/>
      <c r="R28" s="175"/>
      <c r="S28" s="176">
        <f>K28+1</f>
        <v>46320</v>
      </c>
      <c r="T28" s="177"/>
      <c r="U28" s="178"/>
      <c r="V28" s="178"/>
      <c r="W28" s="178"/>
      <c r="X28" s="178"/>
      <c r="Y28" s="178"/>
      <c r="Z28" s="349"/>
    </row>
    <row r="29" spans="1:27" s="1" customFormat="1" x14ac:dyDescent="0.25">
      <c r="A29" s="350" t="s">
        <v>2101</v>
      </c>
      <c r="B29" s="199"/>
      <c r="C29" s="169"/>
      <c r="D29" s="170"/>
      <c r="E29" s="196"/>
      <c r="F29" s="197"/>
      <c r="G29" s="196" t="s">
        <v>1461</v>
      </c>
      <c r="H29" s="197"/>
      <c r="I29" s="196"/>
      <c r="J29" s="197"/>
      <c r="K29" s="196" t="s">
        <v>1458</v>
      </c>
      <c r="L29" s="200"/>
      <c r="M29" s="200"/>
      <c r="N29" s="200"/>
      <c r="O29" s="200"/>
      <c r="P29" s="200"/>
      <c r="Q29" s="200"/>
      <c r="R29" s="197"/>
      <c r="S29" s="461"/>
      <c r="T29" s="451"/>
      <c r="U29" s="451"/>
      <c r="V29" s="451"/>
      <c r="W29" s="451"/>
      <c r="X29" s="451"/>
      <c r="Y29" s="451"/>
      <c r="Z29" s="462"/>
    </row>
    <row r="30" spans="1:27" s="1" customFormat="1" x14ac:dyDescent="0.25">
      <c r="A30" s="337"/>
      <c r="B30" s="167"/>
      <c r="C30" s="169"/>
      <c r="D30" s="170"/>
      <c r="E30" s="186"/>
      <c r="F30" s="188"/>
      <c r="G30" s="169"/>
      <c r="H30" s="170"/>
      <c r="I30" s="169"/>
      <c r="J30" s="170"/>
      <c r="K30" s="169" t="s">
        <v>174</v>
      </c>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479" t="s">
        <v>1017</v>
      </c>
      <c r="L31" s="513"/>
      <c r="M31" s="513"/>
      <c r="N31" s="513"/>
      <c r="O31" s="513"/>
      <c r="P31" s="513"/>
      <c r="Q31" s="513"/>
      <c r="R31" s="48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46321</v>
      </c>
      <c r="B34" s="29"/>
      <c r="C34" s="48">
        <f>A34+1</f>
        <v>46322</v>
      </c>
      <c r="D34" s="49"/>
      <c r="E34" s="48">
        <f>C34+1</f>
        <v>46323</v>
      </c>
      <c r="F34" s="49"/>
      <c r="G34" s="48">
        <f>E34+1</f>
        <v>46324</v>
      </c>
      <c r="H34" s="49"/>
      <c r="I34" s="48">
        <f>G34+1</f>
        <v>46325</v>
      </c>
      <c r="J34" s="49"/>
      <c r="K34" s="172">
        <f>I34+1</f>
        <v>46326</v>
      </c>
      <c r="L34" s="173"/>
      <c r="M34" s="174"/>
      <c r="N34" s="174"/>
      <c r="O34" s="174"/>
      <c r="P34" s="174"/>
      <c r="Q34" s="174"/>
      <c r="R34" s="175"/>
      <c r="S34" s="176">
        <f>K34+1</f>
        <v>46327</v>
      </c>
      <c r="T34" s="177"/>
      <c r="U34" s="178"/>
      <c r="V34" s="178"/>
      <c r="W34" s="178"/>
      <c r="X34" s="178"/>
      <c r="Y34" s="178"/>
      <c r="Z34" s="349"/>
    </row>
    <row r="35" spans="1:27" s="1" customFormat="1" x14ac:dyDescent="0.25">
      <c r="A35" s="350"/>
      <c r="B35" s="199"/>
      <c r="C35" s="502"/>
      <c r="D35" s="503"/>
      <c r="E35" s="196"/>
      <c r="F35" s="197"/>
      <c r="G35" s="169"/>
      <c r="H35" s="170"/>
      <c r="I35" s="169"/>
      <c r="J35" s="170"/>
      <c r="K35" s="204"/>
      <c r="L35" s="325"/>
      <c r="M35" s="325"/>
      <c r="N35" s="325"/>
      <c r="O35" s="325"/>
      <c r="P35" s="325"/>
      <c r="Q35" s="325"/>
      <c r="R35" s="205"/>
      <c r="S35" s="193"/>
      <c r="T35" s="194"/>
      <c r="U35" s="194"/>
      <c r="V35" s="194"/>
      <c r="W35" s="194"/>
      <c r="X35" s="194"/>
      <c r="Y35" s="194"/>
      <c r="Z35" s="389"/>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46328</v>
      </c>
      <c r="B40" s="29"/>
      <c r="C40" s="48">
        <f>A40+1</f>
        <v>46329</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1" priority="3">
      <formula>MONTH(A10)&lt;&gt;MONTH($A$1)</formula>
    </cfRule>
    <cfRule type="expression" dxfId="10" priority="4">
      <formula>OR(WEEKDAY(A10,1)=1,WEEKDAY(A10,1)=7)</formula>
    </cfRule>
  </conditionalFormatting>
  <conditionalFormatting sqref="I10 I16 I22 I28 I34">
    <cfRule type="expression" dxfId="9" priority="1">
      <formula>MONTH(I10)&lt;&gt;MONTH($A$1)</formula>
    </cfRule>
    <cfRule type="expression" dxfId="8" priority="2">
      <formula>OR(WEEKDAY(I10,1)=1,WEEKDAY(I10,1)=7)</formula>
    </cfRule>
  </conditionalFormatting>
  <hyperlinks>
    <hyperlink ref="K45" r:id="rId1" xr:uid="{0C1CE83F-2740-48B3-83D4-C0E9B18FDC6F}"/>
    <hyperlink ref="K44:Z44" r:id="rId2" display="Calendar Templates by Vertex42" xr:uid="{07EF0E2B-D1D5-4E96-8ED4-8C6D4C19E480}"/>
    <hyperlink ref="K45:Z45" r:id="rId3" display="https://www.vertex42.com/calendars/" xr:uid="{1D0CB090-0669-4A31-B6C9-3F2644AFABF1}"/>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AB0EB-9904-446A-B3E3-3F7576C9F71E}">
  <sheetPr>
    <pageSetUpPr fitToPage="1"/>
  </sheetPr>
  <dimension ref="A1:AA45"/>
  <sheetViews>
    <sheetView topLeftCell="A24" workbookViewId="0">
      <selection activeCell="A41" sqref="A41:B41"/>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46327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46321</v>
      </c>
      <c r="B9" s="164"/>
      <c r="C9" s="164">
        <f>C10</f>
        <v>46322</v>
      </c>
      <c r="D9" s="164"/>
      <c r="E9" s="164">
        <f>E10</f>
        <v>46323</v>
      </c>
      <c r="F9" s="164"/>
      <c r="G9" s="164">
        <f>G10</f>
        <v>46324</v>
      </c>
      <c r="H9" s="164"/>
      <c r="I9" s="164">
        <f>I10</f>
        <v>46325</v>
      </c>
      <c r="J9" s="164"/>
      <c r="K9" s="164">
        <f>K10</f>
        <v>46326</v>
      </c>
      <c r="L9" s="164"/>
      <c r="M9" s="164"/>
      <c r="N9" s="164"/>
      <c r="O9" s="164"/>
      <c r="P9" s="164"/>
      <c r="Q9" s="164"/>
      <c r="R9" s="164"/>
      <c r="S9" s="164">
        <f>S10</f>
        <v>46327</v>
      </c>
      <c r="T9" s="164"/>
      <c r="U9" s="164"/>
      <c r="V9" s="164"/>
      <c r="W9" s="164"/>
      <c r="X9" s="164"/>
      <c r="Y9" s="164"/>
      <c r="Z9" s="165"/>
    </row>
    <row r="10" spans="1:27" s="1" customFormat="1" ht="18.5" x14ac:dyDescent="0.25">
      <c r="A10" s="95">
        <f>$A$1-(WEEKDAY($A$1,1)-(start_day-1))-IF((WEEKDAY($A$1,1)-(start_day-1))&lt;=0,7,0)+1</f>
        <v>46321</v>
      </c>
      <c r="B10" s="29"/>
      <c r="C10" s="48">
        <f>A10+1</f>
        <v>46322</v>
      </c>
      <c r="D10" s="49"/>
      <c r="E10" s="48">
        <f>C10+1</f>
        <v>46323</v>
      </c>
      <c r="F10" s="49"/>
      <c r="G10" s="48">
        <f>E10+1</f>
        <v>46324</v>
      </c>
      <c r="H10" s="49"/>
      <c r="I10" s="48">
        <f>G10+1</f>
        <v>46325</v>
      </c>
      <c r="J10" s="49"/>
      <c r="K10" s="172">
        <f>I10+1</f>
        <v>46326</v>
      </c>
      <c r="L10" s="173"/>
      <c r="M10" s="174"/>
      <c r="N10" s="174"/>
      <c r="O10" s="174"/>
      <c r="P10" s="174"/>
      <c r="Q10" s="174"/>
      <c r="R10" s="175"/>
      <c r="S10" s="176">
        <f>K10+1</f>
        <v>46327</v>
      </c>
      <c r="T10" s="177"/>
      <c r="U10" s="178"/>
      <c r="V10" s="178"/>
      <c r="W10" s="178"/>
      <c r="X10" s="178"/>
      <c r="Y10" s="178"/>
      <c r="Z10" s="349"/>
    </row>
    <row r="11" spans="1:27" s="1" customFormat="1" x14ac:dyDescent="0.25">
      <c r="A11" s="350" t="s">
        <v>2101</v>
      </c>
      <c r="B11" s="199"/>
      <c r="C11" s="169"/>
      <c r="D11" s="170"/>
      <c r="E11" s="169"/>
      <c r="F11" s="170"/>
      <c r="G11" s="169"/>
      <c r="H11" s="170"/>
      <c r="I11" s="204"/>
      <c r="J11" s="205"/>
      <c r="K11" s="196"/>
      <c r="L11" s="200"/>
      <c r="M11" s="200"/>
      <c r="N11" s="200"/>
      <c r="O11" s="200"/>
      <c r="P11" s="200"/>
      <c r="Q11" s="200"/>
      <c r="R11" s="197"/>
      <c r="S11" s="248"/>
      <c r="T11" s="249"/>
      <c r="U11" s="249"/>
      <c r="V11" s="249"/>
      <c r="W11" s="249"/>
      <c r="X11" s="249"/>
      <c r="Y11" s="249"/>
      <c r="Z11" s="378"/>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46328</v>
      </c>
      <c r="B16" s="29"/>
      <c r="C16" s="48">
        <f>A16+1</f>
        <v>46329</v>
      </c>
      <c r="D16" s="49"/>
      <c r="E16" s="48">
        <f>C16+1</f>
        <v>46330</v>
      </c>
      <c r="F16" s="49"/>
      <c r="G16" s="48">
        <f>E16+1</f>
        <v>46331</v>
      </c>
      <c r="H16" s="49"/>
      <c r="I16" s="48">
        <f>G16+1</f>
        <v>46332</v>
      </c>
      <c r="J16" s="49"/>
      <c r="K16" s="172">
        <f>I16+1</f>
        <v>46333</v>
      </c>
      <c r="L16" s="173"/>
      <c r="M16" s="174"/>
      <c r="N16" s="174"/>
      <c r="O16" s="174"/>
      <c r="P16" s="174"/>
      <c r="Q16" s="174"/>
      <c r="R16" s="175"/>
      <c r="S16" s="176">
        <f>K16+1</f>
        <v>46334</v>
      </c>
      <c r="T16" s="177"/>
      <c r="U16" s="178"/>
      <c r="V16" s="178"/>
      <c r="W16" s="178"/>
      <c r="X16" s="178"/>
      <c r="Y16" s="178"/>
      <c r="Z16" s="349"/>
    </row>
    <row r="17" spans="1:27" s="1" customFormat="1" x14ac:dyDescent="0.25">
      <c r="A17" s="450"/>
      <c r="B17" s="451"/>
      <c r="C17" s="169"/>
      <c r="D17" s="170"/>
      <c r="E17" s="196" t="s">
        <v>2102</v>
      </c>
      <c r="F17" s="197"/>
      <c r="G17" s="196"/>
      <c r="H17" s="197"/>
      <c r="I17" s="452"/>
      <c r="J17" s="453"/>
      <c r="K17" s="196" t="s">
        <v>2127</v>
      </c>
      <c r="L17" s="200"/>
      <c r="M17" s="200"/>
      <c r="N17" s="200"/>
      <c r="O17" s="200"/>
      <c r="P17" s="200"/>
      <c r="Q17" s="200"/>
      <c r="R17" s="197"/>
      <c r="S17" s="572" t="s">
        <v>2192</v>
      </c>
      <c r="T17" s="573"/>
      <c r="U17" s="573"/>
      <c r="V17" s="573"/>
      <c r="W17" s="573"/>
      <c r="X17" s="573"/>
      <c r="Y17" s="573"/>
      <c r="Z17" s="574"/>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46335</v>
      </c>
      <c r="B22" s="29"/>
      <c r="C22" s="48">
        <f>A22+1</f>
        <v>46336</v>
      </c>
      <c r="D22" s="49"/>
      <c r="E22" s="48">
        <f>C22+1</f>
        <v>46337</v>
      </c>
      <c r="F22" s="49"/>
      <c r="G22" s="48">
        <f>E22+1</f>
        <v>46338</v>
      </c>
      <c r="H22" s="49"/>
      <c r="I22" s="48">
        <f>G22+1</f>
        <v>46339</v>
      </c>
      <c r="J22" s="49"/>
      <c r="K22" s="172">
        <f>I22+1</f>
        <v>46340</v>
      </c>
      <c r="L22" s="173"/>
      <c r="M22" s="174"/>
      <c r="N22" s="174"/>
      <c r="O22" s="174"/>
      <c r="P22" s="174"/>
      <c r="Q22" s="174"/>
      <c r="R22" s="175"/>
      <c r="S22" s="176">
        <f>K22+1</f>
        <v>46341</v>
      </c>
      <c r="T22" s="177"/>
      <c r="U22" s="178"/>
      <c r="V22" s="178"/>
      <c r="W22" s="178"/>
      <c r="X22" s="178"/>
      <c r="Y22" s="178"/>
      <c r="Z22" s="349"/>
    </row>
    <row r="23" spans="1:27" s="1" customFormat="1" x14ac:dyDescent="0.25">
      <c r="A23" s="350" t="s">
        <v>2104</v>
      </c>
      <c r="B23" s="199"/>
      <c r="C23" s="169"/>
      <c r="D23" s="170"/>
      <c r="E23" s="196" t="s">
        <v>2103</v>
      </c>
      <c r="F23" s="197"/>
      <c r="G23" s="186"/>
      <c r="H23" s="188"/>
      <c r="I23" s="169"/>
      <c r="J23" s="170"/>
      <c r="K23" s="196"/>
      <c r="L23" s="200"/>
      <c r="M23" s="200"/>
      <c r="N23" s="200"/>
      <c r="O23" s="200"/>
      <c r="P23" s="200"/>
      <c r="Q23" s="200"/>
      <c r="R23" s="197"/>
      <c r="S23" s="166"/>
      <c r="T23" s="167"/>
      <c r="U23" s="167"/>
      <c r="V23" s="167"/>
      <c r="W23" s="167"/>
      <c r="X23" s="167"/>
      <c r="Y23" s="167"/>
      <c r="Z23" s="348"/>
    </row>
    <row r="24" spans="1:27" s="1" customFormat="1" x14ac:dyDescent="0.25">
      <c r="A24" s="337"/>
      <c r="B24" s="167"/>
      <c r="C24" s="169"/>
      <c r="D24" s="170"/>
      <c r="E24" s="169"/>
      <c r="F24" s="170"/>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46342</v>
      </c>
      <c r="B28" s="29"/>
      <c r="C28" s="48">
        <f>A28+1</f>
        <v>46343</v>
      </c>
      <c r="D28" s="49"/>
      <c r="E28" s="48">
        <f>C28+1</f>
        <v>46344</v>
      </c>
      <c r="F28" s="49"/>
      <c r="G28" s="48">
        <f>E28+1</f>
        <v>46345</v>
      </c>
      <c r="H28" s="49"/>
      <c r="I28" s="48">
        <f>G28+1</f>
        <v>46346</v>
      </c>
      <c r="J28" s="49"/>
      <c r="K28" s="172">
        <f>I28+1</f>
        <v>46347</v>
      </c>
      <c r="L28" s="173"/>
      <c r="M28" s="174"/>
      <c r="N28" s="174"/>
      <c r="O28" s="174"/>
      <c r="P28" s="174"/>
      <c r="Q28" s="174"/>
      <c r="R28" s="175"/>
      <c r="S28" s="176">
        <f>K28+1</f>
        <v>46348</v>
      </c>
      <c r="T28" s="177"/>
      <c r="U28" s="178"/>
      <c r="V28" s="178"/>
      <c r="W28" s="178"/>
      <c r="X28" s="178"/>
      <c r="Y28" s="178"/>
      <c r="Z28" s="349"/>
    </row>
    <row r="29" spans="1:27" s="1" customFormat="1" x14ac:dyDescent="0.25">
      <c r="A29" s="350"/>
      <c r="B29" s="199"/>
      <c r="C29" s="169"/>
      <c r="D29" s="170"/>
      <c r="E29" s="196"/>
      <c r="F29" s="197"/>
      <c r="G29" s="169"/>
      <c r="H29" s="170"/>
      <c r="I29" s="196"/>
      <c r="J29" s="197"/>
      <c r="K29" s="169"/>
      <c r="L29" s="171"/>
      <c r="M29" s="171"/>
      <c r="N29" s="171"/>
      <c r="O29" s="171"/>
      <c r="P29" s="171"/>
      <c r="Q29" s="171"/>
      <c r="R29" s="170"/>
      <c r="S29" s="166"/>
      <c r="T29" s="167"/>
      <c r="U29" s="167"/>
      <c r="V29" s="167"/>
      <c r="W29" s="167"/>
      <c r="X29" s="167"/>
      <c r="Y29" s="167"/>
      <c r="Z29" s="348"/>
    </row>
    <row r="30" spans="1:27" s="1" customFormat="1" x14ac:dyDescent="0.25">
      <c r="A30" s="337"/>
      <c r="B30" s="167"/>
      <c r="C30" s="169"/>
      <c r="D30" s="170"/>
      <c r="E30" s="186"/>
      <c r="F30" s="188"/>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46349</v>
      </c>
      <c r="B34" s="29"/>
      <c r="C34" s="48">
        <f>A34+1</f>
        <v>46350</v>
      </c>
      <c r="D34" s="49"/>
      <c r="E34" s="48">
        <f>C34+1</f>
        <v>46351</v>
      </c>
      <c r="F34" s="49"/>
      <c r="G34" s="48">
        <f>E34+1</f>
        <v>46352</v>
      </c>
      <c r="H34" s="49"/>
      <c r="I34" s="48">
        <f>G34+1</f>
        <v>46353</v>
      </c>
      <c r="J34" s="49"/>
      <c r="K34" s="172">
        <f>I34+1</f>
        <v>46354</v>
      </c>
      <c r="L34" s="173"/>
      <c r="M34" s="174"/>
      <c r="N34" s="174"/>
      <c r="O34" s="174"/>
      <c r="P34" s="174"/>
      <c r="Q34" s="174"/>
      <c r="R34" s="175"/>
      <c r="S34" s="176">
        <f>K34+1</f>
        <v>46355</v>
      </c>
      <c r="T34" s="177"/>
      <c r="U34" s="178"/>
      <c r="V34" s="178"/>
      <c r="W34" s="178"/>
      <c r="X34" s="178"/>
      <c r="Y34" s="178"/>
      <c r="Z34" s="349"/>
    </row>
    <row r="35" spans="1:27" s="1" customFormat="1" x14ac:dyDescent="0.25">
      <c r="A35" s="508"/>
      <c r="B35" s="506"/>
      <c r="C35" s="502"/>
      <c r="D35" s="503"/>
      <c r="E35" s="196" t="s">
        <v>1410</v>
      </c>
      <c r="F35" s="197"/>
      <c r="G35" s="169"/>
      <c r="H35" s="170"/>
      <c r="I35" s="169"/>
      <c r="J35" s="170"/>
      <c r="K35" s="204"/>
      <c r="L35" s="325"/>
      <c r="M35" s="325"/>
      <c r="N35" s="325"/>
      <c r="O35" s="325"/>
      <c r="P35" s="325"/>
      <c r="Q35" s="325"/>
      <c r="R35" s="205"/>
      <c r="S35" s="193"/>
      <c r="T35" s="194"/>
      <c r="U35" s="194"/>
      <c r="V35" s="194"/>
      <c r="W35" s="194"/>
      <c r="X35" s="194"/>
      <c r="Y35" s="194"/>
      <c r="Z35" s="389"/>
    </row>
    <row r="36" spans="1:27" s="1" customFormat="1" x14ac:dyDescent="0.25">
      <c r="A36" s="337"/>
      <c r="B36" s="167"/>
      <c r="C36" s="169"/>
      <c r="D36" s="170"/>
      <c r="E36" s="169" t="s">
        <v>1876</v>
      </c>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46356</v>
      </c>
      <c r="B40" s="29"/>
      <c r="C40" s="48">
        <f>A40+1</f>
        <v>46357</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350" t="s">
        <v>2105</v>
      </c>
      <c r="B41" s="199"/>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7" priority="3">
      <formula>MONTH(A10)&lt;&gt;MONTH($A$1)</formula>
    </cfRule>
    <cfRule type="expression" dxfId="6" priority="4">
      <formula>OR(WEEKDAY(A10,1)=1,WEEKDAY(A10,1)=7)</formula>
    </cfRule>
  </conditionalFormatting>
  <conditionalFormatting sqref="I10 I16 I22 I28 I34">
    <cfRule type="expression" dxfId="5" priority="1">
      <formula>MONTH(I10)&lt;&gt;MONTH($A$1)</formula>
    </cfRule>
    <cfRule type="expression" dxfId="4" priority="2">
      <formula>OR(WEEKDAY(I10,1)=1,WEEKDAY(I10,1)=7)</formula>
    </cfRule>
  </conditionalFormatting>
  <hyperlinks>
    <hyperlink ref="K45" r:id="rId1" xr:uid="{CB8D1D36-704E-4744-88D3-AFAB19DDE62C}"/>
    <hyperlink ref="K44:Z44" r:id="rId2" display="Calendar Templates by Vertex42" xr:uid="{A10230E0-CF78-449A-8885-1DDA1F07ACFD}"/>
    <hyperlink ref="K45:Z45" r:id="rId3" display="https://www.vertex42.com/calendars/" xr:uid="{78EBC171-63D9-424D-882F-FE713E56D657}"/>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EA99B-DF1F-4686-BE68-8B7B0F7B714E}">
  <sheetPr>
    <pageSetUpPr fitToPage="1"/>
  </sheetPr>
  <dimension ref="A1:AA45"/>
  <sheetViews>
    <sheetView workbookViewId="0">
      <selection activeCell="A18" sqref="A18:B18"/>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332">
        <v>46357</v>
      </c>
      <c r="B1" s="332"/>
      <c r="C1" s="332"/>
      <c r="D1" s="332"/>
      <c r="E1" s="332"/>
      <c r="F1" s="332"/>
      <c r="G1" s="332"/>
      <c r="H1" s="332"/>
      <c r="I1" s="58"/>
      <c r="J1" s="58"/>
      <c r="K1" s="333"/>
      <c r="L1" s="333"/>
      <c r="M1" s="333"/>
      <c r="N1" s="333"/>
      <c r="O1" s="333"/>
      <c r="P1" s="333"/>
      <c r="Q1" s="333"/>
      <c r="R1" s="67"/>
      <c r="S1" s="333"/>
      <c r="T1" s="333"/>
      <c r="U1" s="333"/>
      <c r="V1" s="333"/>
      <c r="W1" s="333"/>
      <c r="X1" s="333"/>
      <c r="Y1" s="333"/>
      <c r="Z1" s="67"/>
    </row>
    <row r="2" spans="1:27" s="3" customFormat="1" ht="11.25" customHeight="1" x14ac:dyDescent="0.3">
      <c r="A2" s="332"/>
      <c r="B2" s="332"/>
      <c r="C2" s="332"/>
      <c r="D2" s="332"/>
      <c r="E2" s="332"/>
      <c r="F2" s="332"/>
      <c r="G2" s="332"/>
      <c r="H2" s="332"/>
      <c r="I2" s="58"/>
      <c r="J2" s="58"/>
      <c r="K2" s="81"/>
      <c r="L2" s="81"/>
      <c r="M2" s="81"/>
      <c r="N2" s="81"/>
      <c r="O2" s="81"/>
      <c r="P2" s="81"/>
      <c r="Q2" s="81"/>
      <c r="R2" s="67"/>
      <c r="S2" s="81"/>
      <c r="T2" s="81"/>
      <c r="U2" s="81"/>
      <c r="V2" s="81"/>
      <c r="W2" s="81"/>
      <c r="X2" s="81"/>
      <c r="Y2" s="81"/>
      <c r="Z2" s="67"/>
    </row>
    <row r="3" spans="1:27" s="4" customFormat="1" ht="9" customHeight="1" x14ac:dyDescent="0.2">
      <c r="A3" s="332"/>
      <c r="B3" s="332"/>
      <c r="C3" s="332"/>
      <c r="D3" s="332"/>
      <c r="E3" s="332"/>
      <c r="F3" s="332"/>
      <c r="G3" s="332"/>
      <c r="H3" s="332"/>
      <c r="I3" s="58"/>
      <c r="J3" s="58"/>
      <c r="K3" s="59"/>
      <c r="L3" s="59"/>
      <c r="M3" s="59"/>
      <c r="N3" s="59"/>
      <c r="O3" s="59"/>
      <c r="P3" s="59"/>
      <c r="Q3" s="59"/>
      <c r="R3" s="67"/>
      <c r="S3" s="59"/>
      <c r="T3" s="59"/>
      <c r="U3" s="59"/>
      <c r="V3" s="59"/>
      <c r="W3" s="59"/>
      <c r="X3" s="59"/>
      <c r="Y3" s="59"/>
      <c r="Z3" s="68"/>
    </row>
    <row r="4" spans="1:27" s="4" customFormat="1" ht="9" customHeight="1" x14ac:dyDescent="0.2">
      <c r="A4" s="332"/>
      <c r="B4" s="332"/>
      <c r="C4" s="332"/>
      <c r="D4" s="332"/>
      <c r="E4" s="332"/>
      <c r="F4" s="332"/>
      <c r="G4" s="332"/>
      <c r="H4" s="332"/>
      <c r="I4" s="58"/>
      <c r="J4" s="58"/>
      <c r="K4" s="59"/>
      <c r="L4" s="59"/>
      <c r="M4" s="59"/>
      <c r="N4" s="59"/>
      <c r="O4" s="59"/>
      <c r="P4" s="59"/>
      <c r="Q4" s="59"/>
      <c r="R4" s="67"/>
      <c r="S4" s="59"/>
      <c r="T4" s="59"/>
      <c r="U4" s="59"/>
      <c r="V4" s="59"/>
      <c r="W4" s="59"/>
      <c r="X4" s="59"/>
      <c r="Y4" s="59"/>
      <c r="Z4" s="68"/>
    </row>
    <row r="5" spans="1:27" s="4" customFormat="1" ht="9" customHeight="1" x14ac:dyDescent="0.2">
      <c r="A5" s="332"/>
      <c r="B5" s="332"/>
      <c r="C5" s="332"/>
      <c r="D5" s="332"/>
      <c r="E5" s="332"/>
      <c r="F5" s="332"/>
      <c r="G5" s="332"/>
      <c r="H5" s="332"/>
      <c r="I5" s="58"/>
      <c r="J5" s="58"/>
      <c r="K5" s="59"/>
      <c r="L5" s="59"/>
      <c r="M5" s="59"/>
      <c r="N5" s="59"/>
      <c r="O5" s="59"/>
      <c r="P5" s="59"/>
      <c r="Q5" s="59"/>
      <c r="R5" s="67"/>
      <c r="S5" s="59"/>
      <c r="T5" s="59"/>
      <c r="U5" s="59"/>
      <c r="V5" s="59"/>
      <c r="W5" s="59"/>
      <c r="X5" s="59"/>
      <c r="Y5" s="59"/>
      <c r="Z5" s="68"/>
    </row>
    <row r="6" spans="1:27" s="4" customFormat="1" ht="9" customHeight="1" x14ac:dyDescent="0.2">
      <c r="A6" s="332"/>
      <c r="B6" s="332"/>
      <c r="C6" s="332"/>
      <c r="D6" s="332"/>
      <c r="E6" s="332"/>
      <c r="F6" s="332"/>
      <c r="G6" s="332"/>
      <c r="H6" s="332"/>
      <c r="I6" s="58"/>
      <c r="J6" s="58"/>
      <c r="K6" s="59"/>
      <c r="L6" s="59"/>
      <c r="M6" s="59"/>
      <c r="N6" s="59"/>
      <c r="O6" s="59"/>
      <c r="P6" s="59"/>
      <c r="Q6" s="59"/>
      <c r="R6" s="67"/>
      <c r="S6" s="59"/>
      <c r="T6" s="59"/>
      <c r="U6" s="59"/>
      <c r="V6" s="59"/>
      <c r="W6" s="59"/>
      <c r="X6" s="59"/>
      <c r="Y6" s="59"/>
      <c r="Z6" s="68"/>
    </row>
    <row r="7" spans="1:27" s="4" customFormat="1" ht="9" customHeight="1" x14ac:dyDescent="0.2">
      <c r="A7" s="332"/>
      <c r="B7" s="332"/>
      <c r="C7" s="332"/>
      <c r="D7" s="332"/>
      <c r="E7" s="332"/>
      <c r="F7" s="332"/>
      <c r="G7" s="332"/>
      <c r="H7" s="332"/>
      <c r="I7" s="58"/>
      <c r="J7" s="58"/>
      <c r="K7" s="59"/>
      <c r="L7" s="59"/>
      <c r="M7" s="59"/>
      <c r="N7" s="59"/>
      <c r="O7" s="59"/>
      <c r="P7" s="59"/>
      <c r="Q7" s="59"/>
      <c r="R7" s="67"/>
      <c r="S7" s="59"/>
      <c r="T7" s="59"/>
      <c r="U7" s="59"/>
      <c r="V7" s="59"/>
      <c r="W7" s="59"/>
      <c r="X7" s="59"/>
      <c r="Y7" s="59"/>
      <c r="Z7" s="68"/>
    </row>
    <row r="8" spans="1:27" s="5" customFormat="1" ht="9" customHeight="1" x14ac:dyDescent="0.25">
      <c r="A8" s="56"/>
      <c r="B8" s="56"/>
      <c r="C8" s="56"/>
      <c r="D8" s="56"/>
      <c r="E8" s="56"/>
      <c r="F8" s="56"/>
      <c r="G8" s="56"/>
      <c r="H8" s="56"/>
      <c r="I8" s="57"/>
      <c r="J8" s="57"/>
      <c r="K8" s="59"/>
      <c r="L8" s="59"/>
      <c r="M8" s="59"/>
      <c r="N8" s="59"/>
      <c r="O8" s="59"/>
      <c r="P8" s="59"/>
      <c r="Q8" s="59"/>
      <c r="R8" s="60"/>
      <c r="S8" s="59"/>
      <c r="T8" s="59"/>
      <c r="U8" s="59"/>
      <c r="V8" s="59"/>
      <c r="W8" s="59"/>
      <c r="X8" s="59"/>
      <c r="Y8" s="59"/>
      <c r="Z8" s="61"/>
    </row>
    <row r="9" spans="1:27" s="1" customFormat="1" ht="21" customHeight="1" x14ac:dyDescent="0.25">
      <c r="A9" s="163">
        <f>A10</f>
        <v>46356</v>
      </c>
      <c r="B9" s="164"/>
      <c r="C9" s="164">
        <f>C10</f>
        <v>46357</v>
      </c>
      <c r="D9" s="164"/>
      <c r="E9" s="164">
        <f>E10</f>
        <v>46358</v>
      </c>
      <c r="F9" s="164"/>
      <c r="G9" s="164">
        <f>G10</f>
        <v>46359</v>
      </c>
      <c r="H9" s="164"/>
      <c r="I9" s="164">
        <f>I10</f>
        <v>46360</v>
      </c>
      <c r="J9" s="164"/>
      <c r="K9" s="164">
        <f>K10</f>
        <v>46361</v>
      </c>
      <c r="L9" s="164"/>
      <c r="M9" s="164"/>
      <c r="N9" s="164"/>
      <c r="O9" s="164"/>
      <c r="P9" s="164"/>
      <c r="Q9" s="164"/>
      <c r="R9" s="164"/>
      <c r="S9" s="164">
        <f>S10</f>
        <v>46362</v>
      </c>
      <c r="T9" s="164"/>
      <c r="U9" s="164"/>
      <c r="V9" s="164"/>
      <c r="W9" s="164"/>
      <c r="X9" s="164"/>
      <c r="Y9" s="164"/>
      <c r="Z9" s="165"/>
    </row>
    <row r="10" spans="1:27" s="1" customFormat="1" ht="18.5" x14ac:dyDescent="0.25">
      <c r="A10" s="95">
        <f>$A$1-(WEEKDAY($A$1,1)-(start_day-1))-IF((WEEKDAY($A$1,1)-(start_day-1))&lt;=0,7,0)+1</f>
        <v>46356</v>
      </c>
      <c r="B10" s="29"/>
      <c r="C10" s="48">
        <f>A10+1</f>
        <v>46357</v>
      </c>
      <c r="D10" s="49"/>
      <c r="E10" s="48">
        <f>C10+1</f>
        <v>46358</v>
      </c>
      <c r="F10" s="49"/>
      <c r="G10" s="48">
        <f>E10+1</f>
        <v>46359</v>
      </c>
      <c r="H10" s="49"/>
      <c r="I10" s="48">
        <f>G10+1</f>
        <v>46360</v>
      </c>
      <c r="J10" s="49"/>
      <c r="K10" s="172">
        <f>I10+1</f>
        <v>46361</v>
      </c>
      <c r="L10" s="173"/>
      <c r="M10" s="174"/>
      <c r="N10" s="174"/>
      <c r="O10" s="174"/>
      <c r="P10" s="174"/>
      <c r="Q10" s="174"/>
      <c r="R10" s="175"/>
      <c r="S10" s="176">
        <f>K10+1</f>
        <v>46362</v>
      </c>
      <c r="T10" s="177"/>
      <c r="U10" s="178"/>
      <c r="V10" s="178"/>
      <c r="W10" s="178"/>
      <c r="X10" s="178"/>
      <c r="Y10" s="178"/>
      <c r="Z10" s="349"/>
    </row>
    <row r="11" spans="1:27" s="1" customFormat="1" x14ac:dyDescent="0.25">
      <c r="A11" s="350" t="s">
        <v>2105</v>
      </c>
      <c r="B11" s="199"/>
      <c r="C11" s="169"/>
      <c r="D11" s="170"/>
      <c r="E11" s="169"/>
      <c r="F11" s="170"/>
      <c r="G11" s="169"/>
      <c r="H11" s="170"/>
      <c r="I11" s="204"/>
      <c r="J11" s="205"/>
      <c r="K11" s="196" t="s">
        <v>1835</v>
      </c>
      <c r="L11" s="200"/>
      <c r="M11" s="200"/>
      <c r="N11" s="200"/>
      <c r="O11" s="200"/>
      <c r="P11" s="200"/>
      <c r="Q11" s="200"/>
      <c r="R11" s="197"/>
      <c r="S11" s="248"/>
      <c r="T11" s="249"/>
      <c r="U11" s="249"/>
      <c r="V11" s="249"/>
      <c r="W11" s="249"/>
      <c r="X11" s="249"/>
      <c r="Y11" s="249"/>
      <c r="Z11" s="378"/>
    </row>
    <row r="12" spans="1:27" s="1" customFormat="1" x14ac:dyDescent="0.25">
      <c r="A12" s="337"/>
      <c r="B12" s="167"/>
      <c r="C12" s="169"/>
      <c r="D12" s="170"/>
      <c r="E12" s="169"/>
      <c r="F12" s="170"/>
      <c r="G12" s="169"/>
      <c r="H12" s="170"/>
      <c r="I12" s="169"/>
      <c r="J12" s="170"/>
      <c r="K12" s="169"/>
      <c r="L12" s="171"/>
      <c r="M12" s="171"/>
      <c r="N12" s="171"/>
      <c r="O12" s="171"/>
      <c r="P12" s="171"/>
      <c r="Q12" s="171"/>
      <c r="R12" s="170"/>
      <c r="S12" s="248"/>
      <c r="T12" s="249"/>
      <c r="U12" s="249"/>
      <c r="V12" s="249"/>
      <c r="W12" s="249"/>
      <c r="X12" s="249"/>
      <c r="Y12" s="249"/>
      <c r="Z12" s="378"/>
    </row>
    <row r="13" spans="1:27" s="1" customFormat="1" x14ac:dyDescent="0.25">
      <c r="A13" s="337"/>
      <c r="B13" s="167"/>
      <c r="C13" s="169"/>
      <c r="D13" s="170"/>
      <c r="E13" s="169"/>
      <c r="F13" s="170"/>
      <c r="G13" s="169"/>
      <c r="H13" s="170"/>
      <c r="I13" s="169"/>
      <c r="J13" s="170"/>
      <c r="K13" s="169"/>
      <c r="L13" s="171"/>
      <c r="M13" s="171"/>
      <c r="N13" s="171"/>
      <c r="O13" s="171"/>
      <c r="P13" s="171"/>
      <c r="Q13" s="171"/>
      <c r="R13" s="170"/>
      <c r="S13" s="166"/>
      <c r="T13" s="167"/>
      <c r="U13" s="167"/>
      <c r="V13" s="167"/>
      <c r="W13" s="167"/>
      <c r="X13" s="167"/>
      <c r="Y13" s="167"/>
      <c r="Z13" s="348"/>
    </row>
    <row r="14" spans="1:27" s="1" customFormat="1" x14ac:dyDescent="0.25">
      <c r="A14" s="337"/>
      <c r="B14" s="167"/>
      <c r="C14" s="169"/>
      <c r="D14" s="170"/>
      <c r="E14" s="169"/>
      <c r="F14" s="170"/>
      <c r="G14" s="169"/>
      <c r="H14" s="170"/>
      <c r="I14" s="169"/>
      <c r="J14" s="170"/>
      <c r="K14" s="169"/>
      <c r="L14" s="171"/>
      <c r="M14" s="171"/>
      <c r="N14" s="171"/>
      <c r="O14" s="171"/>
      <c r="P14" s="171"/>
      <c r="Q14" s="171"/>
      <c r="R14" s="170"/>
      <c r="S14" s="166"/>
      <c r="T14" s="167"/>
      <c r="U14" s="167"/>
      <c r="V14" s="167"/>
      <c r="W14" s="167"/>
      <c r="X14" s="167"/>
      <c r="Y14" s="167"/>
      <c r="Z14" s="348"/>
    </row>
    <row r="15" spans="1:27" s="2" customFormat="1" ht="13.25" customHeight="1" x14ac:dyDescent="0.25">
      <c r="A15" s="347"/>
      <c r="B15" s="181"/>
      <c r="C15" s="183"/>
      <c r="D15" s="184"/>
      <c r="E15" s="183"/>
      <c r="F15" s="184"/>
      <c r="G15" s="183"/>
      <c r="H15" s="184"/>
      <c r="I15" s="183"/>
      <c r="J15" s="184"/>
      <c r="K15" s="183"/>
      <c r="L15" s="185"/>
      <c r="M15" s="185"/>
      <c r="N15" s="185"/>
      <c r="O15" s="185"/>
      <c r="P15" s="185"/>
      <c r="Q15" s="185"/>
      <c r="R15" s="184"/>
      <c r="S15" s="180"/>
      <c r="T15" s="181"/>
      <c r="U15" s="181"/>
      <c r="V15" s="181"/>
      <c r="W15" s="181"/>
      <c r="X15" s="181"/>
      <c r="Y15" s="181"/>
      <c r="Z15" s="346"/>
      <c r="AA15" s="1"/>
    </row>
    <row r="16" spans="1:27" s="1" customFormat="1" ht="18.5" x14ac:dyDescent="0.25">
      <c r="A16" s="95">
        <f>S10+1</f>
        <v>46363</v>
      </c>
      <c r="B16" s="29"/>
      <c r="C16" s="48">
        <f>A16+1</f>
        <v>46364</v>
      </c>
      <c r="D16" s="49"/>
      <c r="E16" s="48">
        <f>C16+1</f>
        <v>46365</v>
      </c>
      <c r="F16" s="49"/>
      <c r="G16" s="48">
        <f>E16+1</f>
        <v>46366</v>
      </c>
      <c r="H16" s="49"/>
      <c r="I16" s="48">
        <f>G16+1</f>
        <v>46367</v>
      </c>
      <c r="J16" s="49"/>
      <c r="K16" s="172">
        <f>I16+1</f>
        <v>46368</v>
      </c>
      <c r="L16" s="173"/>
      <c r="M16" s="174"/>
      <c r="N16" s="174"/>
      <c r="O16" s="174"/>
      <c r="P16" s="174"/>
      <c r="Q16" s="174"/>
      <c r="R16" s="175"/>
      <c r="S16" s="176">
        <f>K16+1</f>
        <v>46369</v>
      </c>
      <c r="T16" s="177"/>
      <c r="U16" s="178"/>
      <c r="V16" s="178"/>
      <c r="W16" s="178"/>
      <c r="X16" s="178"/>
      <c r="Y16" s="178"/>
      <c r="Z16" s="349"/>
    </row>
    <row r="17" spans="1:27" s="1" customFormat="1" x14ac:dyDescent="0.25">
      <c r="A17" s="337" t="s">
        <v>2172</v>
      </c>
      <c r="B17" s="167"/>
      <c r="C17" s="169"/>
      <c r="D17" s="170"/>
      <c r="E17" s="169"/>
      <c r="F17" s="170"/>
      <c r="G17" s="196"/>
      <c r="H17" s="197"/>
      <c r="I17" s="452"/>
      <c r="J17" s="453"/>
      <c r="K17" s="390"/>
      <c r="L17" s="396"/>
      <c r="M17" s="396"/>
      <c r="N17" s="396"/>
      <c r="O17" s="396"/>
      <c r="P17" s="396"/>
      <c r="Q17" s="396"/>
      <c r="R17" s="391"/>
      <c r="S17" s="166"/>
      <c r="T17" s="167"/>
      <c r="U17" s="167"/>
      <c r="V17" s="167"/>
      <c r="W17" s="167"/>
      <c r="X17" s="167"/>
      <c r="Y17" s="167"/>
      <c r="Z17" s="348"/>
    </row>
    <row r="18" spans="1:27" s="1" customFormat="1" x14ac:dyDescent="0.25">
      <c r="A18" s="337"/>
      <c r="B18" s="167"/>
      <c r="C18" s="169"/>
      <c r="D18" s="170"/>
      <c r="E18" s="169"/>
      <c r="F18" s="170"/>
      <c r="G18" s="169"/>
      <c r="H18" s="170"/>
      <c r="I18" s="169"/>
      <c r="J18" s="170"/>
      <c r="K18" s="390"/>
      <c r="L18" s="396"/>
      <c r="M18" s="396"/>
      <c r="N18" s="396"/>
      <c r="O18" s="396"/>
      <c r="P18" s="396"/>
      <c r="Q18" s="396"/>
      <c r="R18" s="391"/>
      <c r="S18" s="166"/>
      <c r="T18" s="167"/>
      <c r="U18" s="167"/>
      <c r="V18" s="167"/>
      <c r="W18" s="167"/>
      <c r="X18" s="167"/>
      <c r="Y18" s="167"/>
      <c r="Z18" s="348"/>
    </row>
    <row r="19" spans="1:27" s="1" customFormat="1" x14ac:dyDescent="0.25">
      <c r="A19" s="337"/>
      <c r="B19" s="167"/>
      <c r="C19" s="169"/>
      <c r="D19" s="170"/>
      <c r="E19" s="169"/>
      <c r="F19" s="170"/>
      <c r="G19" s="169"/>
      <c r="H19" s="170"/>
      <c r="I19" s="169"/>
      <c r="J19" s="170"/>
      <c r="K19" s="186"/>
      <c r="L19" s="187"/>
      <c r="M19" s="187"/>
      <c r="N19" s="187"/>
      <c r="O19" s="187"/>
      <c r="P19" s="187"/>
      <c r="Q19" s="187"/>
      <c r="R19" s="188"/>
      <c r="S19" s="166"/>
      <c r="T19" s="167"/>
      <c r="U19" s="167"/>
      <c r="V19" s="167"/>
      <c r="W19" s="167"/>
      <c r="X19" s="167"/>
      <c r="Y19" s="167"/>
      <c r="Z19" s="348"/>
    </row>
    <row r="20" spans="1:27" s="1" customFormat="1" x14ac:dyDescent="0.25">
      <c r="A20" s="337"/>
      <c r="B20" s="167"/>
      <c r="C20" s="169"/>
      <c r="D20" s="170"/>
      <c r="E20" s="169"/>
      <c r="F20" s="170"/>
      <c r="G20" s="169"/>
      <c r="H20" s="170"/>
      <c r="I20" s="169"/>
      <c r="J20" s="170"/>
      <c r="K20" s="169"/>
      <c r="L20" s="171"/>
      <c r="M20" s="171"/>
      <c r="N20" s="171"/>
      <c r="O20" s="171"/>
      <c r="P20" s="171"/>
      <c r="Q20" s="171"/>
      <c r="R20" s="170"/>
      <c r="S20" s="166"/>
      <c r="T20" s="167"/>
      <c r="U20" s="167"/>
      <c r="V20" s="167"/>
      <c r="W20" s="167"/>
      <c r="X20" s="167"/>
      <c r="Y20" s="167"/>
      <c r="Z20" s="348"/>
    </row>
    <row r="21" spans="1:27" s="2" customFormat="1" ht="13.25" customHeight="1" x14ac:dyDescent="0.25">
      <c r="A21" s="347"/>
      <c r="B21" s="181"/>
      <c r="C21" s="183"/>
      <c r="D21" s="184"/>
      <c r="E21" s="183"/>
      <c r="F21" s="184"/>
      <c r="G21" s="183"/>
      <c r="H21" s="184"/>
      <c r="I21" s="183"/>
      <c r="J21" s="184"/>
      <c r="K21" s="183"/>
      <c r="L21" s="185"/>
      <c r="M21" s="185"/>
      <c r="N21" s="185"/>
      <c r="O21" s="185"/>
      <c r="P21" s="185"/>
      <c r="Q21" s="185"/>
      <c r="R21" s="184"/>
      <c r="S21" s="180"/>
      <c r="T21" s="181"/>
      <c r="U21" s="181"/>
      <c r="V21" s="181"/>
      <c r="W21" s="181"/>
      <c r="X21" s="181"/>
      <c r="Y21" s="181"/>
      <c r="Z21" s="346"/>
      <c r="AA21" s="1"/>
    </row>
    <row r="22" spans="1:27" s="1" customFormat="1" ht="18.5" x14ac:dyDescent="0.25">
      <c r="A22" s="95">
        <f>S16+1</f>
        <v>46370</v>
      </c>
      <c r="B22" s="29"/>
      <c r="C22" s="48">
        <f>A22+1</f>
        <v>46371</v>
      </c>
      <c r="D22" s="49"/>
      <c r="E22" s="48">
        <f>C22+1</f>
        <v>46372</v>
      </c>
      <c r="F22" s="49"/>
      <c r="G22" s="48">
        <f>E22+1</f>
        <v>46373</v>
      </c>
      <c r="H22" s="49"/>
      <c r="I22" s="48">
        <f>G22+1</f>
        <v>46374</v>
      </c>
      <c r="J22" s="49"/>
      <c r="K22" s="172">
        <f>I22+1</f>
        <v>46375</v>
      </c>
      <c r="L22" s="173"/>
      <c r="M22" s="174"/>
      <c r="N22" s="174"/>
      <c r="O22" s="174"/>
      <c r="P22" s="174"/>
      <c r="Q22" s="174"/>
      <c r="R22" s="175"/>
      <c r="S22" s="176">
        <f>K22+1</f>
        <v>46376</v>
      </c>
      <c r="T22" s="177"/>
      <c r="U22" s="178"/>
      <c r="V22" s="178"/>
      <c r="W22" s="178"/>
      <c r="X22" s="178"/>
      <c r="Y22" s="178"/>
      <c r="Z22" s="349"/>
    </row>
    <row r="23" spans="1:27" s="1" customFormat="1" x14ac:dyDescent="0.25">
      <c r="A23" s="337"/>
      <c r="B23" s="167"/>
      <c r="C23" s="169"/>
      <c r="D23" s="170"/>
      <c r="E23" s="169"/>
      <c r="F23" s="170"/>
      <c r="G23" s="186"/>
      <c r="H23" s="188"/>
      <c r="I23" s="169"/>
      <c r="J23" s="170"/>
      <c r="K23" s="196"/>
      <c r="L23" s="200"/>
      <c r="M23" s="200"/>
      <c r="N23" s="200"/>
      <c r="O23" s="200"/>
      <c r="P23" s="200"/>
      <c r="Q23" s="200"/>
      <c r="R23" s="197"/>
      <c r="S23" s="166"/>
      <c r="T23" s="167"/>
      <c r="U23" s="167"/>
      <c r="V23" s="167"/>
      <c r="W23" s="167"/>
      <c r="X23" s="167"/>
      <c r="Y23" s="167"/>
      <c r="Z23" s="348"/>
    </row>
    <row r="24" spans="1:27" s="1" customFormat="1" x14ac:dyDescent="0.25">
      <c r="A24" s="337"/>
      <c r="B24" s="167"/>
      <c r="C24" s="169"/>
      <c r="D24" s="170"/>
      <c r="E24" s="169"/>
      <c r="F24" s="170"/>
      <c r="G24" s="169"/>
      <c r="H24" s="170"/>
      <c r="I24" s="169"/>
      <c r="J24" s="170"/>
      <c r="K24" s="169"/>
      <c r="L24" s="171"/>
      <c r="M24" s="171"/>
      <c r="N24" s="171"/>
      <c r="O24" s="171"/>
      <c r="P24" s="171"/>
      <c r="Q24" s="171"/>
      <c r="R24" s="170"/>
      <c r="S24" s="166"/>
      <c r="T24" s="167"/>
      <c r="U24" s="167"/>
      <c r="V24" s="167"/>
      <c r="W24" s="167"/>
      <c r="X24" s="167"/>
      <c r="Y24" s="167"/>
      <c r="Z24" s="348"/>
    </row>
    <row r="25" spans="1:27" s="1" customFormat="1" x14ac:dyDescent="0.25">
      <c r="A25" s="337"/>
      <c r="B25" s="167"/>
      <c r="C25" s="169"/>
      <c r="D25" s="170"/>
      <c r="E25" s="169"/>
      <c r="F25" s="170"/>
      <c r="G25" s="169"/>
      <c r="H25" s="170"/>
      <c r="I25" s="169"/>
      <c r="J25" s="170"/>
      <c r="K25" s="169"/>
      <c r="L25" s="171"/>
      <c r="M25" s="171"/>
      <c r="N25" s="171"/>
      <c r="O25" s="171"/>
      <c r="P25" s="171"/>
      <c r="Q25" s="171"/>
      <c r="R25" s="170"/>
      <c r="S25" s="166"/>
      <c r="T25" s="167"/>
      <c r="U25" s="167"/>
      <c r="V25" s="167"/>
      <c r="W25" s="167"/>
      <c r="X25" s="167"/>
      <c r="Y25" s="167"/>
      <c r="Z25" s="348"/>
    </row>
    <row r="26" spans="1:27" s="1" customFormat="1" x14ac:dyDescent="0.25">
      <c r="A26" s="337"/>
      <c r="B26" s="167"/>
      <c r="C26" s="169"/>
      <c r="D26" s="170"/>
      <c r="E26" s="169"/>
      <c r="F26" s="170"/>
      <c r="G26" s="169"/>
      <c r="H26" s="170"/>
      <c r="I26" s="169"/>
      <c r="J26" s="170"/>
      <c r="K26" s="169"/>
      <c r="L26" s="171"/>
      <c r="M26" s="171"/>
      <c r="N26" s="171"/>
      <c r="O26" s="171"/>
      <c r="P26" s="171"/>
      <c r="Q26" s="171"/>
      <c r="R26" s="170"/>
      <c r="S26" s="166"/>
      <c r="T26" s="167"/>
      <c r="U26" s="167"/>
      <c r="V26" s="167"/>
      <c r="W26" s="167"/>
      <c r="X26" s="167"/>
      <c r="Y26" s="167"/>
      <c r="Z26" s="348"/>
    </row>
    <row r="27" spans="1:27" s="2" customFormat="1" x14ac:dyDescent="0.25">
      <c r="A27" s="347"/>
      <c r="B27" s="181"/>
      <c r="C27" s="183"/>
      <c r="D27" s="184"/>
      <c r="E27" s="183"/>
      <c r="F27" s="184"/>
      <c r="G27" s="183"/>
      <c r="H27" s="184"/>
      <c r="I27" s="183"/>
      <c r="J27" s="184"/>
      <c r="K27" s="183"/>
      <c r="L27" s="185"/>
      <c r="M27" s="185"/>
      <c r="N27" s="185"/>
      <c r="O27" s="185"/>
      <c r="P27" s="185"/>
      <c r="Q27" s="185"/>
      <c r="R27" s="184"/>
      <c r="S27" s="180"/>
      <c r="T27" s="181"/>
      <c r="U27" s="181"/>
      <c r="V27" s="181"/>
      <c r="W27" s="181"/>
      <c r="X27" s="181"/>
      <c r="Y27" s="181"/>
      <c r="Z27" s="346"/>
      <c r="AA27" s="1"/>
    </row>
    <row r="28" spans="1:27" s="1" customFormat="1" ht="18.5" x14ac:dyDescent="0.25">
      <c r="A28" s="95">
        <f>S22+1</f>
        <v>46377</v>
      </c>
      <c r="B28" s="29"/>
      <c r="C28" s="48">
        <f>A28+1</f>
        <v>46378</v>
      </c>
      <c r="D28" s="49"/>
      <c r="E28" s="48">
        <f>C28+1</f>
        <v>46379</v>
      </c>
      <c r="F28" s="49"/>
      <c r="G28" s="48">
        <f>E28+1</f>
        <v>46380</v>
      </c>
      <c r="H28" s="49"/>
      <c r="I28" s="48">
        <f>G28+1</f>
        <v>46381</v>
      </c>
      <c r="J28" s="49"/>
      <c r="K28" s="172">
        <f>I28+1</f>
        <v>46382</v>
      </c>
      <c r="L28" s="173"/>
      <c r="M28" s="174"/>
      <c r="N28" s="174"/>
      <c r="O28" s="174"/>
      <c r="P28" s="174"/>
      <c r="Q28" s="174"/>
      <c r="R28" s="175"/>
      <c r="S28" s="176">
        <f>K28+1</f>
        <v>46383</v>
      </c>
      <c r="T28" s="177"/>
      <c r="U28" s="178"/>
      <c r="V28" s="178"/>
      <c r="W28" s="178"/>
      <c r="X28" s="178"/>
      <c r="Y28" s="178"/>
      <c r="Z28" s="349"/>
    </row>
    <row r="29" spans="1:27" s="1" customFormat="1" x14ac:dyDescent="0.25">
      <c r="A29" s="450"/>
      <c r="B29" s="451"/>
      <c r="C29" s="169"/>
      <c r="D29" s="170"/>
      <c r="E29" s="196"/>
      <c r="F29" s="197"/>
      <c r="G29" s="169"/>
      <c r="H29" s="170"/>
      <c r="I29" s="196"/>
      <c r="J29" s="197"/>
      <c r="K29" s="196" t="s">
        <v>2106</v>
      </c>
      <c r="L29" s="200"/>
      <c r="M29" s="200"/>
      <c r="N29" s="200"/>
      <c r="O29" s="200"/>
      <c r="P29" s="200"/>
      <c r="Q29" s="200"/>
      <c r="R29" s="197"/>
      <c r="S29" s="166"/>
      <c r="T29" s="167"/>
      <c r="U29" s="167"/>
      <c r="V29" s="167"/>
      <c r="W29" s="167"/>
      <c r="X29" s="167"/>
      <c r="Y29" s="167"/>
      <c r="Z29" s="348"/>
    </row>
    <row r="30" spans="1:27" s="1" customFormat="1" x14ac:dyDescent="0.25">
      <c r="A30" s="337"/>
      <c r="B30" s="167"/>
      <c r="C30" s="169"/>
      <c r="D30" s="170"/>
      <c r="E30" s="186"/>
      <c r="F30" s="188"/>
      <c r="G30" s="169"/>
      <c r="H30" s="170"/>
      <c r="I30" s="169"/>
      <c r="J30" s="170"/>
      <c r="K30" s="169"/>
      <c r="L30" s="171"/>
      <c r="M30" s="171"/>
      <c r="N30" s="171"/>
      <c r="O30" s="171"/>
      <c r="P30" s="171"/>
      <c r="Q30" s="171"/>
      <c r="R30" s="170"/>
      <c r="S30" s="166"/>
      <c r="T30" s="167"/>
      <c r="U30" s="167"/>
      <c r="V30" s="167"/>
      <c r="W30" s="167"/>
      <c r="X30" s="167"/>
      <c r="Y30" s="167"/>
      <c r="Z30" s="348"/>
    </row>
    <row r="31" spans="1:27" s="1" customFormat="1" x14ac:dyDescent="0.25">
      <c r="A31" s="337"/>
      <c r="B31" s="167"/>
      <c r="C31" s="169"/>
      <c r="D31" s="170"/>
      <c r="E31" s="186"/>
      <c r="F31" s="188"/>
      <c r="G31" s="169"/>
      <c r="H31" s="170"/>
      <c r="I31" s="169"/>
      <c r="J31" s="170"/>
      <c r="K31" s="169"/>
      <c r="L31" s="171"/>
      <c r="M31" s="171"/>
      <c r="N31" s="171"/>
      <c r="O31" s="171"/>
      <c r="P31" s="171"/>
      <c r="Q31" s="171"/>
      <c r="R31" s="170"/>
      <c r="S31" s="166"/>
      <c r="T31" s="167"/>
      <c r="U31" s="167"/>
      <c r="V31" s="167"/>
      <c r="W31" s="167"/>
      <c r="X31" s="167"/>
      <c r="Y31" s="167"/>
      <c r="Z31" s="348"/>
    </row>
    <row r="32" spans="1:27" s="1" customFormat="1" x14ac:dyDescent="0.25">
      <c r="A32" s="337"/>
      <c r="B32" s="167"/>
      <c r="C32" s="169"/>
      <c r="D32" s="170"/>
      <c r="E32" s="169"/>
      <c r="F32" s="170"/>
      <c r="G32" s="169"/>
      <c r="H32" s="170"/>
      <c r="I32" s="169"/>
      <c r="J32" s="170"/>
      <c r="K32" s="169"/>
      <c r="L32" s="171"/>
      <c r="M32" s="171"/>
      <c r="N32" s="171"/>
      <c r="O32" s="171"/>
      <c r="P32" s="171"/>
      <c r="Q32" s="171"/>
      <c r="R32" s="170"/>
      <c r="S32" s="166"/>
      <c r="T32" s="167"/>
      <c r="U32" s="167"/>
      <c r="V32" s="167"/>
      <c r="W32" s="167"/>
      <c r="X32" s="167"/>
      <c r="Y32" s="167"/>
      <c r="Z32" s="348"/>
    </row>
    <row r="33" spans="1:27" s="2" customFormat="1" x14ac:dyDescent="0.25">
      <c r="A33" s="347"/>
      <c r="B33" s="181"/>
      <c r="C33" s="183"/>
      <c r="D33" s="184"/>
      <c r="E33" s="183"/>
      <c r="F33" s="184"/>
      <c r="G33" s="183"/>
      <c r="H33" s="184"/>
      <c r="I33" s="183"/>
      <c r="J33" s="184"/>
      <c r="K33" s="183"/>
      <c r="L33" s="185"/>
      <c r="M33" s="185"/>
      <c r="N33" s="185"/>
      <c r="O33" s="185"/>
      <c r="P33" s="185"/>
      <c r="Q33" s="185"/>
      <c r="R33" s="184"/>
      <c r="S33" s="180"/>
      <c r="T33" s="181"/>
      <c r="U33" s="181"/>
      <c r="V33" s="181"/>
      <c r="W33" s="181"/>
      <c r="X33" s="181"/>
      <c r="Y33" s="181"/>
      <c r="Z33" s="346"/>
      <c r="AA33" s="1"/>
    </row>
    <row r="34" spans="1:27" s="1" customFormat="1" ht="18.5" x14ac:dyDescent="0.25">
      <c r="A34" s="95">
        <f>S28+1</f>
        <v>46384</v>
      </c>
      <c r="B34" s="29"/>
      <c r="C34" s="48">
        <f>A34+1</f>
        <v>46385</v>
      </c>
      <c r="D34" s="49"/>
      <c r="E34" s="48">
        <f>C34+1</f>
        <v>46386</v>
      </c>
      <c r="F34" s="49"/>
      <c r="G34" s="48">
        <f>E34+1</f>
        <v>46387</v>
      </c>
      <c r="H34" s="49"/>
      <c r="I34" s="48">
        <f>G34+1</f>
        <v>46388</v>
      </c>
      <c r="J34" s="49"/>
      <c r="K34" s="172">
        <f>I34+1</f>
        <v>46389</v>
      </c>
      <c r="L34" s="173"/>
      <c r="M34" s="174"/>
      <c r="N34" s="174"/>
      <c r="O34" s="174"/>
      <c r="P34" s="174"/>
      <c r="Q34" s="174"/>
      <c r="R34" s="175"/>
      <c r="S34" s="176">
        <f>K34+1</f>
        <v>46390</v>
      </c>
      <c r="T34" s="177"/>
      <c r="U34" s="178"/>
      <c r="V34" s="178"/>
      <c r="W34" s="178"/>
      <c r="X34" s="178"/>
      <c r="Y34" s="178"/>
      <c r="Z34" s="349"/>
    </row>
    <row r="35" spans="1:27" s="1" customFormat="1" x14ac:dyDescent="0.25">
      <c r="A35" s="508"/>
      <c r="B35" s="506"/>
      <c r="C35" s="502"/>
      <c r="D35" s="503"/>
      <c r="E35" s="196"/>
      <c r="F35" s="197"/>
      <c r="G35" s="196" t="s">
        <v>2107</v>
      </c>
      <c r="H35" s="197"/>
      <c r="I35" s="169"/>
      <c r="J35" s="170"/>
      <c r="K35" s="204"/>
      <c r="L35" s="325"/>
      <c r="M35" s="325"/>
      <c r="N35" s="325"/>
      <c r="O35" s="325"/>
      <c r="P35" s="325"/>
      <c r="Q35" s="325"/>
      <c r="R35" s="205"/>
      <c r="S35" s="193"/>
      <c r="T35" s="194"/>
      <c r="U35" s="194"/>
      <c r="V35" s="194"/>
      <c r="W35" s="194"/>
      <c r="X35" s="194"/>
      <c r="Y35" s="194"/>
      <c r="Z35" s="389"/>
    </row>
    <row r="36" spans="1:27" s="1" customFormat="1" x14ac:dyDescent="0.25">
      <c r="A36" s="337"/>
      <c r="B36" s="167"/>
      <c r="C36" s="169"/>
      <c r="D36" s="170"/>
      <c r="E36" s="169"/>
      <c r="F36" s="170"/>
      <c r="G36" s="169"/>
      <c r="H36" s="170"/>
      <c r="I36" s="169"/>
      <c r="J36" s="170"/>
      <c r="K36" s="204"/>
      <c r="L36" s="325"/>
      <c r="M36" s="325"/>
      <c r="N36" s="325"/>
      <c r="O36" s="325"/>
      <c r="P36" s="325"/>
      <c r="Q36" s="325"/>
      <c r="R36" s="205"/>
      <c r="S36" s="193"/>
      <c r="T36" s="194"/>
      <c r="U36" s="194"/>
      <c r="V36" s="194"/>
      <c r="W36" s="194"/>
      <c r="X36" s="194"/>
      <c r="Y36" s="194"/>
      <c r="Z36" s="389"/>
    </row>
    <row r="37" spans="1:27" s="1" customFormat="1" x14ac:dyDescent="0.25">
      <c r="A37" s="337"/>
      <c r="B37" s="167"/>
      <c r="C37" s="169"/>
      <c r="D37" s="170"/>
      <c r="E37" s="169"/>
      <c r="F37" s="170"/>
      <c r="G37" s="169"/>
      <c r="H37" s="170"/>
      <c r="I37" s="169"/>
      <c r="J37" s="170"/>
      <c r="K37" s="186"/>
      <c r="L37" s="187"/>
      <c r="M37" s="187"/>
      <c r="N37" s="187"/>
      <c r="O37" s="187"/>
      <c r="P37" s="187"/>
      <c r="Q37" s="187"/>
      <c r="R37" s="188"/>
      <c r="S37" s="166"/>
      <c r="T37" s="167"/>
      <c r="U37" s="167"/>
      <c r="V37" s="167"/>
      <c r="W37" s="167"/>
      <c r="X37" s="167"/>
      <c r="Y37" s="167"/>
      <c r="Z37" s="348"/>
    </row>
    <row r="38" spans="1:27" s="1" customFormat="1" x14ac:dyDescent="0.25">
      <c r="A38" s="337"/>
      <c r="B38" s="167"/>
      <c r="C38" s="169"/>
      <c r="D38" s="170"/>
      <c r="E38" s="169"/>
      <c r="F38" s="170"/>
      <c r="G38" s="169"/>
      <c r="H38" s="170"/>
      <c r="I38" s="169"/>
      <c r="J38" s="170"/>
      <c r="K38" s="169"/>
      <c r="L38" s="171"/>
      <c r="M38" s="171"/>
      <c r="N38" s="171"/>
      <c r="O38" s="171"/>
      <c r="P38" s="171"/>
      <c r="Q38" s="171"/>
      <c r="R38" s="170"/>
      <c r="S38" s="166"/>
      <c r="T38" s="167"/>
      <c r="U38" s="167"/>
      <c r="V38" s="167"/>
      <c r="W38" s="167"/>
      <c r="X38" s="167"/>
      <c r="Y38" s="167"/>
      <c r="Z38" s="348"/>
    </row>
    <row r="39" spans="1:27" s="2" customFormat="1" x14ac:dyDescent="0.25">
      <c r="A39" s="347"/>
      <c r="B39" s="181"/>
      <c r="C39" s="183"/>
      <c r="D39" s="184"/>
      <c r="E39" s="183"/>
      <c r="F39" s="184"/>
      <c r="G39" s="183"/>
      <c r="H39" s="184"/>
      <c r="I39" s="183"/>
      <c r="J39" s="184"/>
      <c r="K39" s="183"/>
      <c r="L39" s="185"/>
      <c r="M39" s="185"/>
      <c r="N39" s="185"/>
      <c r="O39" s="185"/>
      <c r="P39" s="185"/>
      <c r="Q39" s="185"/>
      <c r="R39" s="184"/>
      <c r="S39" s="180"/>
      <c r="T39" s="181"/>
      <c r="U39" s="181"/>
      <c r="V39" s="181"/>
      <c r="W39" s="181"/>
      <c r="X39" s="181"/>
      <c r="Y39" s="181"/>
      <c r="Z39" s="346"/>
      <c r="AA39" s="1"/>
    </row>
    <row r="40" spans="1:27" ht="18.5" x14ac:dyDescent="0.3">
      <c r="A40" s="95">
        <f>S34+1</f>
        <v>46391</v>
      </c>
      <c r="B40" s="29"/>
      <c r="C40" s="48">
        <f>A40+1</f>
        <v>46392</v>
      </c>
      <c r="D40" s="49"/>
      <c r="E40" s="52" t="s">
        <v>0</v>
      </c>
      <c r="F40" s="53"/>
      <c r="G40" s="53"/>
      <c r="H40" s="53"/>
      <c r="I40" s="53"/>
      <c r="J40" s="53"/>
      <c r="K40" s="53"/>
      <c r="L40" s="53"/>
      <c r="M40" s="53"/>
      <c r="N40" s="53"/>
      <c r="O40" s="53"/>
      <c r="P40" s="53"/>
      <c r="Q40" s="53"/>
      <c r="R40" s="53"/>
      <c r="S40" s="53"/>
      <c r="T40" s="53"/>
      <c r="U40" s="53"/>
      <c r="V40" s="53"/>
      <c r="W40" s="53"/>
      <c r="X40" s="53"/>
      <c r="Y40" s="53"/>
      <c r="Z40" s="96"/>
    </row>
    <row r="41" spans="1:27" x14ac:dyDescent="0.25">
      <c r="A41" s="508"/>
      <c r="B41" s="506"/>
      <c r="C41" s="169"/>
      <c r="D41" s="170"/>
      <c r="E41" s="82" t="s">
        <v>383</v>
      </c>
      <c r="F41" s="83"/>
      <c r="G41" s="83"/>
      <c r="H41" s="83"/>
      <c r="I41" s="55"/>
      <c r="J41" s="55"/>
      <c r="K41" s="55"/>
      <c r="L41" s="55"/>
      <c r="M41" s="55"/>
      <c r="N41" s="55"/>
      <c r="O41" s="55"/>
      <c r="P41" s="55"/>
      <c r="Q41" s="55"/>
      <c r="R41" s="55"/>
      <c r="S41" s="55"/>
      <c r="T41" s="55"/>
      <c r="U41" s="55"/>
      <c r="V41" s="55"/>
      <c r="W41" s="55"/>
      <c r="X41" s="55"/>
      <c r="Y41" s="55"/>
      <c r="Z41" s="97"/>
    </row>
    <row r="42" spans="1:27" x14ac:dyDescent="0.25">
      <c r="A42" s="374"/>
      <c r="B42" s="194"/>
      <c r="C42" s="169"/>
      <c r="D42" s="170"/>
      <c r="E42" s="85" t="s">
        <v>483</v>
      </c>
      <c r="F42" s="83"/>
      <c r="G42" s="83"/>
      <c r="H42" s="83"/>
      <c r="I42" s="55"/>
      <c r="J42" s="55"/>
      <c r="K42" s="55"/>
      <c r="L42" s="55"/>
      <c r="M42" s="55"/>
      <c r="N42" s="55"/>
      <c r="O42" s="55"/>
      <c r="P42" s="55"/>
      <c r="Q42" s="55"/>
      <c r="R42" s="55"/>
      <c r="S42" s="55"/>
      <c r="T42" s="55"/>
      <c r="U42" s="55"/>
      <c r="V42" s="55"/>
      <c r="W42" s="55"/>
      <c r="X42" s="55"/>
      <c r="Y42" s="55"/>
      <c r="Z42" s="98"/>
    </row>
    <row r="43" spans="1:27" x14ac:dyDescent="0.25">
      <c r="A43" s="337"/>
      <c r="B43" s="167"/>
      <c r="C43" s="169"/>
      <c r="D43" s="170"/>
      <c r="E43" s="86" t="s">
        <v>683</v>
      </c>
      <c r="F43" s="83"/>
      <c r="G43" s="83"/>
      <c r="H43" s="83"/>
      <c r="I43" s="55"/>
      <c r="J43" s="55"/>
      <c r="K43" s="55"/>
      <c r="L43" s="55"/>
      <c r="M43" s="55"/>
      <c r="N43" s="55"/>
      <c r="O43" s="55"/>
      <c r="P43" s="55"/>
      <c r="Q43" s="55"/>
      <c r="R43" s="55"/>
      <c r="S43" s="55"/>
      <c r="T43" s="55"/>
      <c r="U43" s="55"/>
      <c r="V43" s="55"/>
      <c r="W43" s="55"/>
      <c r="X43" s="55"/>
      <c r="Y43" s="55"/>
      <c r="Z43" s="98"/>
    </row>
    <row r="44" spans="1:27" x14ac:dyDescent="0.25">
      <c r="A44" s="337"/>
      <c r="B44" s="167"/>
      <c r="C44" s="169"/>
      <c r="D44" s="170"/>
      <c r="E44" s="126" t="s">
        <v>585</v>
      </c>
      <c r="F44" s="83"/>
      <c r="G44" s="83"/>
      <c r="H44" s="83"/>
      <c r="I44" s="55"/>
      <c r="J44" s="55"/>
      <c r="K44" s="338" t="s">
        <v>9</v>
      </c>
      <c r="L44" s="338"/>
      <c r="M44" s="338"/>
      <c r="N44" s="338"/>
      <c r="O44" s="338"/>
      <c r="P44" s="338"/>
      <c r="Q44" s="338"/>
      <c r="R44" s="338"/>
      <c r="S44" s="338"/>
      <c r="T44" s="338"/>
      <c r="U44" s="338"/>
      <c r="V44" s="338"/>
      <c r="W44" s="338"/>
      <c r="X44" s="338"/>
      <c r="Y44" s="338"/>
      <c r="Z44" s="339"/>
    </row>
    <row r="45" spans="1:27" s="1" customFormat="1" x14ac:dyDescent="0.25">
      <c r="A45" s="340"/>
      <c r="B45" s="341"/>
      <c r="C45" s="342"/>
      <c r="D45" s="343"/>
      <c r="E45" s="99"/>
      <c r="F45" s="100"/>
      <c r="G45" s="100"/>
      <c r="H45" s="100"/>
      <c r="I45" s="101"/>
      <c r="J45" s="101"/>
      <c r="K45" s="344" t="s">
        <v>8</v>
      </c>
      <c r="L45" s="344"/>
      <c r="M45" s="344"/>
      <c r="N45" s="344"/>
      <c r="O45" s="344"/>
      <c r="P45" s="344"/>
      <c r="Q45" s="344"/>
      <c r="R45" s="344"/>
      <c r="S45" s="344"/>
      <c r="T45" s="344"/>
      <c r="U45" s="344"/>
      <c r="V45" s="344"/>
      <c r="W45" s="344"/>
      <c r="X45" s="344"/>
      <c r="Y45" s="344"/>
      <c r="Z45" s="345"/>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3" priority="3">
      <formula>MONTH(A10)&lt;&gt;MONTH($A$1)</formula>
    </cfRule>
    <cfRule type="expression" dxfId="2" priority="4">
      <formula>OR(WEEKDAY(A10,1)=1,WEEKDAY(A10,1)=7)</formula>
    </cfRule>
  </conditionalFormatting>
  <conditionalFormatting sqref="I10 I16 I22 I28 I34">
    <cfRule type="expression" dxfId="1" priority="1">
      <formula>MONTH(I10)&lt;&gt;MONTH($A$1)</formula>
    </cfRule>
    <cfRule type="expression" dxfId="0" priority="2">
      <formula>OR(WEEKDAY(I10,1)=1,WEEKDAY(I10,1)=7)</formula>
    </cfRule>
  </conditionalFormatting>
  <hyperlinks>
    <hyperlink ref="K45" r:id="rId1" xr:uid="{6F9231BC-78B6-4733-A348-54BFC2C3626D}"/>
    <hyperlink ref="K44:Z44" r:id="rId2" display="Calendar Templates by Vertex42" xr:uid="{23318B7B-3511-412D-86E8-728F6E9FABA1}"/>
    <hyperlink ref="K45:Z45" r:id="rId3" display="https://www.vertex42.com/calendars/" xr:uid="{2010F609-2607-4C8B-86F5-8983AE9BA2CC}"/>
  </hyperlinks>
  <pageMargins left="0.70866141732283472" right="0.70866141732283472" top="0.74803149606299213" bottom="0.74803149606299213" header="0.31496062992125984" footer="0.31496062992125984"/>
  <pageSetup paperSize="9" scale="82"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45"/>
  <sheetViews>
    <sheetView showGridLines="0" workbookViewId="0">
      <selection activeCell="I30" sqref="I30:J30"/>
    </sheetView>
  </sheetViews>
  <sheetFormatPr baseColWidth="10" defaultColWidth="8.7265625" defaultRowHeight="12.5" x14ac:dyDescent="0.25"/>
  <cols>
    <col min="1" max="1" width="4.90625" customWidth="1"/>
    <col min="2" max="2" width="13.6328125" customWidth="1"/>
    <col min="3" max="3" width="4.90625" customWidth="1"/>
    <col min="4" max="4" width="13.6328125" customWidth="1"/>
    <col min="5" max="5" width="4.90625" customWidth="1"/>
    <col min="6" max="6" width="13.6328125" customWidth="1"/>
    <col min="7" max="7" width="4.90625" customWidth="1"/>
    <col min="8" max="8" width="13.6328125" customWidth="1"/>
    <col min="9" max="9" width="4.90625" customWidth="1"/>
    <col min="10" max="10" width="13.6328125" customWidth="1"/>
    <col min="11" max="17" width="2.453125" customWidth="1"/>
    <col min="18" max="18" width="1.54296875" customWidth="1"/>
    <col min="19" max="25" width="2.453125" customWidth="1"/>
    <col min="26" max="26" width="1.54296875" customWidth="1"/>
  </cols>
  <sheetData>
    <row r="1" spans="1:27" s="3" customFormat="1" ht="15" customHeight="1" x14ac:dyDescent="0.2">
      <c r="A1" s="161">
        <f>DATE(Setup!D5,Setup!D7+4,1)</f>
        <v>44105</v>
      </c>
      <c r="B1" s="161"/>
      <c r="C1" s="161"/>
      <c r="D1" s="161"/>
      <c r="E1" s="161"/>
      <c r="F1" s="161"/>
      <c r="G1" s="161"/>
      <c r="H1" s="161"/>
      <c r="I1" s="25"/>
      <c r="J1" s="25"/>
      <c r="K1" s="162">
        <f>DATE(YEAR(A1),MONTH(A1)-1,1)</f>
        <v>44075</v>
      </c>
      <c r="L1" s="162"/>
      <c r="M1" s="162"/>
      <c r="N1" s="162"/>
      <c r="O1" s="162"/>
      <c r="P1" s="162"/>
      <c r="Q1" s="162"/>
      <c r="S1" s="162">
        <f>DATE(YEAR(A1),MONTH(A1)+1,1)</f>
        <v>44136</v>
      </c>
      <c r="T1" s="162"/>
      <c r="U1" s="162"/>
      <c r="V1" s="162"/>
      <c r="W1" s="162"/>
      <c r="X1" s="162"/>
      <c r="Y1" s="162"/>
    </row>
    <row r="2" spans="1:27" s="3" customFormat="1" ht="11.25" customHeight="1" x14ac:dyDescent="0.3">
      <c r="A2" s="161"/>
      <c r="B2" s="161"/>
      <c r="C2" s="161"/>
      <c r="D2" s="161"/>
      <c r="E2" s="161"/>
      <c r="F2" s="161"/>
      <c r="G2" s="161"/>
      <c r="H2" s="161"/>
      <c r="I2" s="25"/>
      <c r="J2" s="25"/>
      <c r="K2" s="35" t="str">
        <f>INDEX({"S";"M";"T";"W";"T";"F";"S"},1+MOD(start_day+1-2,7))</f>
        <v>M</v>
      </c>
      <c r="L2" s="35" t="str">
        <f>INDEX({"S";"M";"T";"W";"T";"F";"S"},1+MOD(start_day+2-2,7))</f>
        <v>T</v>
      </c>
      <c r="M2" s="35" t="str">
        <f>INDEX({"S";"M";"T";"W";"T";"F";"S"},1+MOD(start_day+3-2,7))</f>
        <v>W</v>
      </c>
      <c r="N2" s="35" t="str">
        <f>INDEX({"S";"M";"T";"W";"T";"F";"S"},1+MOD(start_day+4-2,7))</f>
        <v>T</v>
      </c>
      <c r="O2" s="35" t="str">
        <f>INDEX({"S";"M";"T";"W";"T";"F";"S"},1+MOD(start_day+5-2,7))</f>
        <v>F</v>
      </c>
      <c r="P2" s="35" t="str">
        <f>INDEX({"S";"M";"T";"W";"T";"F";"S"},1+MOD(start_day+6-2,7))</f>
        <v>S</v>
      </c>
      <c r="Q2" s="35" t="str">
        <f>INDEX({"S";"M";"T";"W";"T";"F";"S"},1+MOD(start_day+7-2,7))</f>
        <v>S</v>
      </c>
      <c r="S2" s="35" t="str">
        <f>INDEX({"S";"M";"T";"W";"T";"F";"S"},1+MOD(start_day+1-2,7))</f>
        <v>M</v>
      </c>
      <c r="T2" s="35" t="str">
        <f>INDEX({"S";"M";"T";"W";"T";"F";"S"},1+MOD(start_day+2-2,7))</f>
        <v>T</v>
      </c>
      <c r="U2" s="35" t="str">
        <f>INDEX({"S";"M";"T";"W";"T";"F";"S"},1+MOD(start_day+3-2,7))</f>
        <v>W</v>
      </c>
      <c r="V2" s="35" t="str">
        <f>INDEX({"S";"M";"T";"W";"T";"F";"S"},1+MOD(start_day+4-2,7))</f>
        <v>T</v>
      </c>
      <c r="W2" s="35" t="str">
        <f>INDEX({"S";"M";"T";"W";"T";"F";"S"},1+MOD(start_day+5-2,7))</f>
        <v>F</v>
      </c>
      <c r="X2" s="35" t="str">
        <f>INDEX({"S";"M";"T";"W";"T";"F";"S"},1+MOD(start_day+6-2,7))</f>
        <v>S</v>
      </c>
      <c r="Y2" s="35" t="str">
        <f>INDEX({"S";"M";"T";"W";"T";"F";"S"},1+MOD(start_day+7-2,7))</f>
        <v>S</v>
      </c>
    </row>
    <row r="3" spans="1:27" s="4" customFormat="1" ht="9" customHeight="1" x14ac:dyDescent="0.2">
      <c r="A3" s="161"/>
      <c r="B3" s="161"/>
      <c r="C3" s="161"/>
      <c r="D3" s="161"/>
      <c r="E3" s="161"/>
      <c r="F3" s="161"/>
      <c r="G3" s="161"/>
      <c r="H3" s="161"/>
      <c r="I3" s="25"/>
      <c r="J3" s="25"/>
      <c r="K3" s="36" t="str">
        <f t="shared" ref="K3:Q8" si="0">IF(MONTH($K$1)&lt;&gt;MONTH($K$1-(WEEKDAY($K$1,1)-(start_day-1))-IF((WEEKDAY($K$1,1)-(start_day-1))&lt;=0,7,0)+(ROW(K3)-ROW($K$3))*7+(COLUMN(K3)-COLUMN($K$3)+1)),"",$K$1-(WEEKDAY($K$1,1)-(start_day-1))-IF((WEEKDAY($K$1,1)-(start_day-1))&lt;=0,7,0)+(ROW(K3)-ROW($K$3))*7+(COLUMN(K3)-COLUMN($K$3)+1))</f>
        <v/>
      </c>
      <c r="L3" s="36">
        <f t="shared" si="0"/>
        <v>44075</v>
      </c>
      <c r="M3" s="36">
        <f t="shared" si="0"/>
        <v>44076</v>
      </c>
      <c r="N3" s="36">
        <f t="shared" si="0"/>
        <v>44077</v>
      </c>
      <c r="O3" s="36">
        <f t="shared" si="0"/>
        <v>44078</v>
      </c>
      <c r="P3" s="36">
        <f t="shared" si="0"/>
        <v>44079</v>
      </c>
      <c r="Q3" s="36">
        <f t="shared" si="0"/>
        <v>44080</v>
      </c>
      <c r="R3" s="3"/>
      <c r="S3" s="36" t="str">
        <f t="shared" ref="S3:Y8" si="1">IF(MONTH($S$1)&lt;&gt;MONTH($S$1-(WEEKDAY($S$1,1)-(start_day-1))-IF((WEEKDAY($S$1,1)-(start_day-1))&lt;=0,7,0)+(ROW(S3)-ROW($S$3))*7+(COLUMN(S3)-COLUMN($S$3)+1)),"",$S$1-(WEEKDAY($S$1,1)-(start_day-1))-IF((WEEKDAY($S$1,1)-(start_day-1))&lt;=0,7,0)+(ROW(S3)-ROW($S$3))*7+(COLUMN(S3)-COLUMN($S$3)+1))</f>
        <v/>
      </c>
      <c r="T3" s="36" t="str">
        <f t="shared" si="1"/>
        <v/>
      </c>
      <c r="U3" s="36" t="str">
        <f t="shared" si="1"/>
        <v/>
      </c>
      <c r="V3" s="36" t="str">
        <f t="shared" si="1"/>
        <v/>
      </c>
      <c r="W3" s="36" t="str">
        <f t="shared" si="1"/>
        <v/>
      </c>
      <c r="X3" s="36" t="str">
        <f t="shared" si="1"/>
        <v/>
      </c>
      <c r="Y3" s="36">
        <f t="shared" si="1"/>
        <v>44136</v>
      </c>
    </row>
    <row r="4" spans="1:27" s="4" customFormat="1" ht="9" customHeight="1" x14ac:dyDescent="0.2">
      <c r="A4" s="161"/>
      <c r="B4" s="161"/>
      <c r="C4" s="161"/>
      <c r="D4" s="161"/>
      <c r="E4" s="161"/>
      <c r="F4" s="161"/>
      <c r="G4" s="161"/>
      <c r="H4" s="161"/>
      <c r="I4" s="25"/>
      <c r="J4" s="25"/>
      <c r="K4" s="36">
        <f t="shared" si="0"/>
        <v>44081</v>
      </c>
      <c r="L4" s="36">
        <f t="shared" si="0"/>
        <v>44082</v>
      </c>
      <c r="M4" s="36">
        <f t="shared" si="0"/>
        <v>44083</v>
      </c>
      <c r="N4" s="36">
        <f t="shared" si="0"/>
        <v>44084</v>
      </c>
      <c r="O4" s="36">
        <f t="shared" si="0"/>
        <v>44085</v>
      </c>
      <c r="P4" s="36">
        <f t="shared" si="0"/>
        <v>44086</v>
      </c>
      <c r="Q4" s="36">
        <f t="shared" si="0"/>
        <v>44087</v>
      </c>
      <c r="R4" s="3"/>
      <c r="S4" s="36">
        <f t="shared" si="1"/>
        <v>44137</v>
      </c>
      <c r="T4" s="36">
        <f t="shared" si="1"/>
        <v>44138</v>
      </c>
      <c r="U4" s="36">
        <f t="shared" si="1"/>
        <v>44139</v>
      </c>
      <c r="V4" s="36">
        <f t="shared" si="1"/>
        <v>44140</v>
      </c>
      <c r="W4" s="36">
        <f t="shared" si="1"/>
        <v>44141</v>
      </c>
      <c r="X4" s="36">
        <f t="shared" si="1"/>
        <v>44142</v>
      </c>
      <c r="Y4" s="36">
        <f t="shared" si="1"/>
        <v>44143</v>
      </c>
    </row>
    <row r="5" spans="1:27" s="4" customFormat="1" ht="9" customHeight="1" x14ac:dyDescent="0.2">
      <c r="A5" s="161"/>
      <c r="B5" s="161"/>
      <c r="C5" s="161"/>
      <c r="D5" s="161"/>
      <c r="E5" s="161"/>
      <c r="F5" s="161"/>
      <c r="G5" s="161"/>
      <c r="H5" s="161"/>
      <c r="I5" s="25"/>
      <c r="J5" s="25"/>
      <c r="K5" s="36">
        <f t="shared" si="0"/>
        <v>44088</v>
      </c>
      <c r="L5" s="36">
        <f t="shared" si="0"/>
        <v>44089</v>
      </c>
      <c r="M5" s="36">
        <f t="shared" si="0"/>
        <v>44090</v>
      </c>
      <c r="N5" s="36">
        <f t="shared" si="0"/>
        <v>44091</v>
      </c>
      <c r="O5" s="36">
        <f t="shared" si="0"/>
        <v>44092</v>
      </c>
      <c r="P5" s="36">
        <f t="shared" si="0"/>
        <v>44093</v>
      </c>
      <c r="Q5" s="36">
        <f t="shared" si="0"/>
        <v>44094</v>
      </c>
      <c r="R5" s="3"/>
      <c r="S5" s="36">
        <f t="shared" si="1"/>
        <v>44144</v>
      </c>
      <c r="T5" s="36">
        <f t="shared" si="1"/>
        <v>44145</v>
      </c>
      <c r="U5" s="36">
        <f t="shared" si="1"/>
        <v>44146</v>
      </c>
      <c r="V5" s="36">
        <f t="shared" si="1"/>
        <v>44147</v>
      </c>
      <c r="W5" s="36">
        <f t="shared" si="1"/>
        <v>44148</v>
      </c>
      <c r="X5" s="36">
        <f t="shared" si="1"/>
        <v>44149</v>
      </c>
      <c r="Y5" s="36">
        <f t="shared" si="1"/>
        <v>44150</v>
      </c>
    </row>
    <row r="6" spans="1:27" s="4" customFormat="1" ht="9" customHeight="1" x14ac:dyDescent="0.2">
      <c r="A6" s="161"/>
      <c r="B6" s="161"/>
      <c r="C6" s="161"/>
      <c r="D6" s="161"/>
      <c r="E6" s="161"/>
      <c r="F6" s="161"/>
      <c r="G6" s="161"/>
      <c r="H6" s="161"/>
      <c r="I6" s="25"/>
      <c r="J6" s="25"/>
      <c r="K6" s="36">
        <f t="shared" si="0"/>
        <v>44095</v>
      </c>
      <c r="L6" s="36">
        <f t="shared" si="0"/>
        <v>44096</v>
      </c>
      <c r="M6" s="36">
        <f t="shared" si="0"/>
        <v>44097</v>
      </c>
      <c r="N6" s="36">
        <f t="shared" si="0"/>
        <v>44098</v>
      </c>
      <c r="O6" s="36">
        <f t="shared" si="0"/>
        <v>44099</v>
      </c>
      <c r="P6" s="36">
        <f t="shared" si="0"/>
        <v>44100</v>
      </c>
      <c r="Q6" s="36">
        <f t="shared" si="0"/>
        <v>44101</v>
      </c>
      <c r="R6" s="3"/>
      <c r="S6" s="36">
        <f t="shared" si="1"/>
        <v>44151</v>
      </c>
      <c r="T6" s="36">
        <f t="shared" si="1"/>
        <v>44152</v>
      </c>
      <c r="U6" s="36">
        <f t="shared" si="1"/>
        <v>44153</v>
      </c>
      <c r="V6" s="36">
        <f t="shared" si="1"/>
        <v>44154</v>
      </c>
      <c r="W6" s="36">
        <f t="shared" si="1"/>
        <v>44155</v>
      </c>
      <c r="X6" s="36">
        <f t="shared" si="1"/>
        <v>44156</v>
      </c>
      <c r="Y6" s="36">
        <f t="shared" si="1"/>
        <v>44157</v>
      </c>
    </row>
    <row r="7" spans="1:27" s="4" customFormat="1" ht="9" customHeight="1" x14ac:dyDescent="0.2">
      <c r="A7" s="161"/>
      <c r="B7" s="161"/>
      <c r="C7" s="161"/>
      <c r="D7" s="161"/>
      <c r="E7" s="161"/>
      <c r="F7" s="161"/>
      <c r="G7" s="161"/>
      <c r="H7" s="161"/>
      <c r="I7" s="25"/>
      <c r="J7" s="25"/>
      <c r="K7" s="36">
        <f t="shared" si="0"/>
        <v>44102</v>
      </c>
      <c r="L7" s="36">
        <f t="shared" si="0"/>
        <v>44103</v>
      </c>
      <c r="M7" s="36">
        <f t="shared" si="0"/>
        <v>44104</v>
      </c>
      <c r="N7" s="36" t="str">
        <f t="shared" si="0"/>
        <v/>
      </c>
      <c r="O7" s="36" t="str">
        <f t="shared" si="0"/>
        <v/>
      </c>
      <c r="P7" s="36" t="str">
        <f t="shared" si="0"/>
        <v/>
      </c>
      <c r="Q7" s="36" t="str">
        <f t="shared" si="0"/>
        <v/>
      </c>
      <c r="R7" s="3"/>
      <c r="S7" s="36">
        <f t="shared" si="1"/>
        <v>44158</v>
      </c>
      <c r="T7" s="36">
        <f t="shared" si="1"/>
        <v>44159</v>
      </c>
      <c r="U7" s="36">
        <f t="shared" si="1"/>
        <v>44160</v>
      </c>
      <c r="V7" s="36">
        <f t="shared" si="1"/>
        <v>44161</v>
      </c>
      <c r="W7" s="36">
        <f t="shared" si="1"/>
        <v>44162</v>
      </c>
      <c r="X7" s="36">
        <f t="shared" si="1"/>
        <v>44163</v>
      </c>
      <c r="Y7" s="36">
        <f t="shared" si="1"/>
        <v>44164</v>
      </c>
    </row>
    <row r="8" spans="1:27" s="5" customFormat="1" ht="9" customHeight="1" x14ac:dyDescent="0.25">
      <c r="A8" s="44"/>
      <c r="B8" s="44"/>
      <c r="C8" s="44"/>
      <c r="D8" s="44"/>
      <c r="E8" s="44"/>
      <c r="F8" s="44"/>
      <c r="G8" s="44"/>
      <c r="H8" s="44"/>
      <c r="I8" s="43"/>
      <c r="J8" s="43"/>
      <c r="K8" s="36" t="str">
        <f t="shared" si="0"/>
        <v/>
      </c>
      <c r="L8" s="36" t="str">
        <f t="shared" si="0"/>
        <v/>
      </c>
      <c r="M8" s="36" t="str">
        <f t="shared" si="0"/>
        <v/>
      </c>
      <c r="N8" s="36" t="str">
        <f t="shared" si="0"/>
        <v/>
      </c>
      <c r="O8" s="36" t="str">
        <f t="shared" si="0"/>
        <v/>
      </c>
      <c r="P8" s="36" t="str">
        <f t="shared" si="0"/>
        <v/>
      </c>
      <c r="Q8" s="36" t="str">
        <f t="shared" si="0"/>
        <v/>
      </c>
      <c r="R8" s="37"/>
      <c r="S8" s="36">
        <f t="shared" si="1"/>
        <v>44165</v>
      </c>
      <c r="T8" s="36" t="str">
        <f t="shared" si="1"/>
        <v/>
      </c>
      <c r="U8" s="36" t="str">
        <f t="shared" si="1"/>
        <v/>
      </c>
      <c r="V8" s="36" t="str">
        <f t="shared" si="1"/>
        <v/>
      </c>
      <c r="W8" s="36" t="str">
        <f t="shared" si="1"/>
        <v/>
      </c>
      <c r="X8" s="36" t="str">
        <f t="shared" si="1"/>
        <v/>
      </c>
      <c r="Y8" s="36" t="str">
        <f t="shared" si="1"/>
        <v/>
      </c>
      <c r="Z8" s="38"/>
    </row>
    <row r="9" spans="1:27" s="1" customFormat="1" ht="21" customHeight="1" x14ac:dyDescent="0.25">
      <c r="A9" s="163">
        <f>A10</f>
        <v>44102</v>
      </c>
      <c r="B9" s="164"/>
      <c r="C9" s="164">
        <f>C10</f>
        <v>44103</v>
      </c>
      <c r="D9" s="164"/>
      <c r="E9" s="164">
        <f>E10</f>
        <v>44104</v>
      </c>
      <c r="F9" s="164"/>
      <c r="G9" s="164">
        <f>G10</f>
        <v>44105</v>
      </c>
      <c r="H9" s="164"/>
      <c r="I9" s="164">
        <f>I10</f>
        <v>44106</v>
      </c>
      <c r="J9" s="164"/>
      <c r="K9" s="164">
        <f>K10</f>
        <v>44107</v>
      </c>
      <c r="L9" s="164"/>
      <c r="M9" s="164"/>
      <c r="N9" s="164"/>
      <c r="O9" s="164"/>
      <c r="P9" s="164"/>
      <c r="Q9" s="164"/>
      <c r="R9" s="164"/>
      <c r="S9" s="164">
        <f>S10</f>
        <v>44108</v>
      </c>
      <c r="T9" s="164"/>
      <c r="U9" s="164"/>
      <c r="V9" s="164"/>
      <c r="W9" s="164"/>
      <c r="X9" s="164"/>
      <c r="Y9" s="164"/>
      <c r="Z9" s="165"/>
    </row>
    <row r="10" spans="1:27" s="1" customFormat="1" ht="18.5" x14ac:dyDescent="0.25">
      <c r="A10" s="28">
        <f>$A$1-(WEEKDAY($A$1,1)-(start_day-1))-IF((WEEKDAY($A$1,1)-(start_day-1))&lt;=0,7,0)+1</f>
        <v>44102</v>
      </c>
      <c r="B10" s="29"/>
      <c r="C10" s="26">
        <f>A10+1</f>
        <v>44103</v>
      </c>
      <c r="D10" s="27"/>
      <c r="E10" s="26">
        <f>C10+1</f>
        <v>44104</v>
      </c>
      <c r="F10" s="27"/>
      <c r="G10" s="26">
        <f>E10+1</f>
        <v>44105</v>
      </c>
      <c r="H10" s="27"/>
      <c r="I10" s="26">
        <f>G10+1</f>
        <v>44106</v>
      </c>
      <c r="J10" s="27"/>
      <c r="K10" s="238">
        <f>I10+1</f>
        <v>44107</v>
      </c>
      <c r="L10" s="239"/>
      <c r="M10" s="240"/>
      <c r="N10" s="240"/>
      <c r="O10" s="240"/>
      <c r="P10" s="240"/>
      <c r="Q10" s="240"/>
      <c r="R10" s="241"/>
      <c r="S10" s="176">
        <f>K10+1</f>
        <v>44108</v>
      </c>
      <c r="T10" s="177"/>
      <c r="U10" s="178"/>
      <c r="V10" s="178"/>
      <c r="W10" s="178"/>
      <c r="X10" s="178"/>
      <c r="Y10" s="178"/>
      <c r="Z10" s="179"/>
    </row>
    <row r="11" spans="1:27" s="1" customFormat="1" x14ac:dyDescent="0.25">
      <c r="A11" s="166"/>
      <c r="B11" s="167"/>
      <c r="C11" s="225"/>
      <c r="D11" s="226"/>
      <c r="E11" s="225" t="s">
        <v>63</v>
      </c>
      <c r="F11" s="226"/>
      <c r="G11" s="225" t="s">
        <v>26</v>
      </c>
      <c r="H11" s="226"/>
      <c r="I11" s="225"/>
      <c r="J11" s="226"/>
      <c r="K11" s="225" t="s">
        <v>23</v>
      </c>
      <c r="L11" s="242"/>
      <c r="M11" s="242"/>
      <c r="N11" s="242"/>
      <c r="O11" s="242"/>
      <c r="P11" s="242"/>
      <c r="Q11" s="242"/>
      <c r="R11" s="226"/>
      <c r="S11" s="166" t="s">
        <v>72</v>
      </c>
      <c r="T11" s="167"/>
      <c r="U11" s="167"/>
      <c r="V11" s="167"/>
      <c r="W11" s="167"/>
      <c r="X11" s="167"/>
      <c r="Y11" s="167"/>
      <c r="Z11" s="168"/>
    </row>
    <row r="12" spans="1:27" s="1" customFormat="1" x14ac:dyDescent="0.25">
      <c r="A12" s="166"/>
      <c r="B12" s="167"/>
      <c r="C12" s="225"/>
      <c r="D12" s="226"/>
      <c r="E12" s="243" t="s">
        <v>307</v>
      </c>
      <c r="F12" s="245"/>
      <c r="G12" s="243" t="s">
        <v>128</v>
      </c>
      <c r="H12" s="245"/>
      <c r="I12" s="225"/>
      <c r="J12" s="226"/>
      <c r="K12" s="225" t="s">
        <v>129</v>
      </c>
      <c r="L12" s="242"/>
      <c r="M12" s="242"/>
      <c r="N12" s="242"/>
      <c r="O12" s="242"/>
      <c r="P12" s="242"/>
      <c r="Q12" s="242"/>
      <c r="R12" s="226"/>
      <c r="S12" s="198" t="s">
        <v>73</v>
      </c>
      <c r="T12" s="199"/>
      <c r="U12" s="199"/>
      <c r="V12" s="199"/>
      <c r="W12" s="199"/>
      <c r="X12" s="199"/>
      <c r="Y12" s="199"/>
      <c r="Z12" s="208"/>
    </row>
    <row r="13" spans="1:27" s="1" customFormat="1" x14ac:dyDescent="0.25">
      <c r="A13" s="166"/>
      <c r="B13" s="167"/>
      <c r="C13" s="225"/>
      <c r="D13" s="226"/>
      <c r="E13" s="225"/>
      <c r="F13" s="226"/>
      <c r="G13" s="225"/>
      <c r="H13" s="226"/>
      <c r="I13" s="225"/>
      <c r="J13" s="226"/>
      <c r="K13" s="243" t="s">
        <v>153</v>
      </c>
      <c r="L13" s="244"/>
      <c r="M13" s="244"/>
      <c r="N13" s="244"/>
      <c r="O13" s="244"/>
      <c r="P13" s="244"/>
      <c r="Q13" s="244"/>
      <c r="R13" s="245"/>
      <c r="S13" s="198" t="s">
        <v>168</v>
      </c>
      <c r="T13" s="199"/>
      <c r="U13" s="199"/>
      <c r="V13" s="199"/>
      <c r="W13" s="199"/>
      <c r="X13" s="199"/>
      <c r="Y13" s="199"/>
      <c r="Z13" s="208"/>
    </row>
    <row r="14" spans="1:27" s="1" customFormat="1" x14ac:dyDescent="0.25">
      <c r="A14" s="166"/>
      <c r="B14" s="167"/>
      <c r="C14" s="225"/>
      <c r="D14" s="226"/>
      <c r="E14" s="225"/>
      <c r="F14" s="226"/>
      <c r="G14" s="225"/>
      <c r="H14" s="226"/>
      <c r="I14" s="225"/>
      <c r="J14" s="226"/>
      <c r="K14" s="315" t="s">
        <v>144</v>
      </c>
      <c r="L14" s="316"/>
      <c r="M14" s="316"/>
      <c r="N14" s="316"/>
      <c r="O14" s="316"/>
      <c r="P14" s="316"/>
      <c r="Q14" s="316"/>
      <c r="R14" s="317"/>
      <c r="S14" s="166"/>
      <c r="T14" s="167"/>
      <c r="U14" s="167"/>
      <c r="V14" s="167"/>
      <c r="W14" s="167"/>
      <c r="X14" s="167"/>
      <c r="Y14" s="167"/>
      <c r="Z14" s="168"/>
    </row>
    <row r="15" spans="1:27" s="2" customFormat="1" ht="13.25" customHeight="1" x14ac:dyDescent="0.25">
      <c r="A15" s="180"/>
      <c r="B15" s="181"/>
      <c r="C15" s="231"/>
      <c r="D15" s="232"/>
      <c r="E15" s="231"/>
      <c r="F15" s="232"/>
      <c r="G15" s="231"/>
      <c r="H15" s="232"/>
      <c r="I15" s="231"/>
      <c r="J15" s="232"/>
      <c r="K15" s="295"/>
      <c r="L15" s="296"/>
      <c r="M15" s="296"/>
      <c r="N15" s="296"/>
      <c r="O15" s="296"/>
      <c r="P15" s="296"/>
      <c r="Q15" s="296"/>
      <c r="R15" s="297"/>
      <c r="S15" s="180"/>
      <c r="T15" s="181"/>
      <c r="U15" s="181"/>
      <c r="V15" s="181"/>
      <c r="W15" s="181"/>
      <c r="X15" s="181"/>
      <c r="Y15" s="181"/>
      <c r="Z15" s="182"/>
      <c r="AA15" s="1"/>
    </row>
    <row r="16" spans="1:27" s="1" customFormat="1" ht="18.5" x14ac:dyDescent="0.25">
      <c r="A16" s="28">
        <f>S10+1</f>
        <v>44109</v>
      </c>
      <c r="B16" s="29"/>
      <c r="C16" s="26">
        <f>A16+1</f>
        <v>44110</v>
      </c>
      <c r="D16" s="27"/>
      <c r="E16" s="26">
        <f>C16+1</f>
        <v>44111</v>
      </c>
      <c r="F16" s="27"/>
      <c r="G16" s="26">
        <f>E16+1</f>
        <v>44112</v>
      </c>
      <c r="H16" s="27"/>
      <c r="I16" s="26">
        <f>G16+1</f>
        <v>44113</v>
      </c>
      <c r="J16" s="27"/>
      <c r="K16" s="238">
        <f>I16+1</f>
        <v>44114</v>
      </c>
      <c r="L16" s="239"/>
      <c r="M16" s="240"/>
      <c r="N16" s="240"/>
      <c r="O16" s="240"/>
      <c r="P16" s="240"/>
      <c r="Q16" s="240"/>
      <c r="R16" s="241"/>
      <c r="S16" s="176">
        <f>K16+1</f>
        <v>44115</v>
      </c>
      <c r="T16" s="177"/>
      <c r="U16" s="178"/>
      <c r="V16" s="178"/>
      <c r="W16" s="178"/>
      <c r="X16" s="178"/>
      <c r="Y16" s="178"/>
      <c r="Z16" s="179"/>
    </row>
    <row r="17" spans="1:27" s="1" customFormat="1" x14ac:dyDescent="0.25">
      <c r="A17" s="193"/>
      <c r="B17" s="194"/>
      <c r="C17" s="225" t="s">
        <v>208</v>
      </c>
      <c r="D17" s="226"/>
      <c r="E17" s="229" t="s">
        <v>308</v>
      </c>
      <c r="F17" s="230"/>
      <c r="G17" s="243"/>
      <c r="H17" s="245"/>
      <c r="I17" s="225"/>
      <c r="J17" s="226"/>
      <c r="K17" s="243" t="s">
        <v>75</v>
      </c>
      <c r="L17" s="244"/>
      <c r="M17" s="244"/>
      <c r="N17" s="244"/>
      <c r="O17" s="244"/>
      <c r="P17" s="244"/>
      <c r="Q17" s="244"/>
      <c r="R17" s="245"/>
      <c r="S17" s="166" t="s">
        <v>76</v>
      </c>
      <c r="T17" s="167"/>
      <c r="U17" s="167"/>
      <c r="V17" s="167"/>
      <c r="W17" s="167"/>
      <c r="X17" s="167"/>
      <c r="Y17" s="167"/>
      <c r="Z17" s="168"/>
    </row>
    <row r="18" spans="1:27" s="1" customFormat="1" x14ac:dyDescent="0.25">
      <c r="A18" s="166"/>
      <c r="B18" s="167"/>
      <c r="C18" s="225"/>
      <c r="D18" s="226"/>
      <c r="E18" s="225" t="s">
        <v>316</v>
      </c>
      <c r="F18" s="226"/>
      <c r="G18" s="225"/>
      <c r="H18" s="226"/>
      <c r="I18" s="225"/>
      <c r="J18" s="226"/>
      <c r="K18" s="225" t="s">
        <v>317</v>
      </c>
      <c r="L18" s="242"/>
      <c r="M18" s="242"/>
      <c r="N18" s="242"/>
      <c r="O18" s="242"/>
      <c r="P18" s="242"/>
      <c r="Q18" s="242"/>
      <c r="R18" s="226"/>
      <c r="S18" s="166" t="s">
        <v>318</v>
      </c>
      <c r="T18" s="167"/>
      <c r="U18" s="167"/>
      <c r="V18" s="167"/>
      <c r="W18" s="167"/>
      <c r="X18" s="167"/>
      <c r="Y18" s="167"/>
      <c r="Z18" s="168"/>
    </row>
    <row r="19" spans="1:27" s="1" customFormat="1" x14ac:dyDescent="0.25">
      <c r="A19" s="166"/>
      <c r="B19" s="167"/>
      <c r="C19" s="225"/>
      <c r="D19" s="226"/>
      <c r="E19" s="225"/>
      <c r="F19" s="226"/>
      <c r="G19" s="225"/>
      <c r="H19" s="226"/>
      <c r="I19" s="225"/>
      <c r="J19" s="226"/>
      <c r="K19" s="225"/>
      <c r="L19" s="242"/>
      <c r="M19" s="242"/>
      <c r="N19" s="242"/>
      <c r="O19" s="242"/>
      <c r="P19" s="242"/>
      <c r="Q19" s="242"/>
      <c r="R19" s="226"/>
      <c r="S19" s="166"/>
      <c r="T19" s="167"/>
      <c r="U19" s="167"/>
      <c r="V19" s="167"/>
      <c r="W19" s="167"/>
      <c r="X19" s="167"/>
      <c r="Y19" s="167"/>
      <c r="Z19" s="168"/>
    </row>
    <row r="20" spans="1:27" s="1" customFormat="1" x14ac:dyDescent="0.25">
      <c r="A20" s="166"/>
      <c r="B20" s="167"/>
      <c r="C20" s="225"/>
      <c r="D20" s="226"/>
      <c r="E20" s="225"/>
      <c r="F20" s="226"/>
      <c r="G20" s="318" t="s">
        <v>166</v>
      </c>
      <c r="H20" s="319"/>
      <c r="I20" s="318" t="s">
        <v>166</v>
      </c>
      <c r="J20" s="319"/>
      <c r="K20" s="318" t="s">
        <v>166</v>
      </c>
      <c r="L20" s="320"/>
      <c r="M20" s="320"/>
      <c r="N20" s="320"/>
      <c r="O20" s="320"/>
      <c r="P20" s="320"/>
      <c r="Q20" s="320"/>
      <c r="R20" s="319"/>
      <c r="S20" s="166"/>
      <c r="T20" s="167"/>
      <c r="U20" s="167"/>
      <c r="V20" s="167"/>
      <c r="W20" s="167"/>
      <c r="X20" s="167"/>
      <c r="Y20" s="167"/>
      <c r="Z20" s="168"/>
    </row>
    <row r="21" spans="1:27" s="2" customFormat="1" ht="13.25" customHeight="1" x14ac:dyDescent="0.25">
      <c r="A21" s="180"/>
      <c r="B21" s="181"/>
      <c r="C21" s="231"/>
      <c r="D21" s="232"/>
      <c r="E21" s="231"/>
      <c r="F21" s="232"/>
      <c r="G21" s="287" t="s">
        <v>167</v>
      </c>
      <c r="H21" s="288"/>
      <c r="I21" s="287" t="s">
        <v>167</v>
      </c>
      <c r="J21" s="288"/>
      <c r="K21" s="318" t="s">
        <v>167</v>
      </c>
      <c r="L21" s="320"/>
      <c r="M21" s="320"/>
      <c r="N21" s="320"/>
      <c r="O21" s="320"/>
      <c r="P21" s="320"/>
      <c r="Q21" s="320"/>
      <c r="R21" s="319"/>
      <c r="S21" s="180"/>
      <c r="T21" s="181"/>
      <c r="U21" s="181"/>
      <c r="V21" s="181"/>
      <c r="W21" s="181"/>
      <c r="X21" s="181"/>
      <c r="Y21" s="181"/>
      <c r="Z21" s="182"/>
      <c r="AA21" s="1"/>
    </row>
    <row r="22" spans="1:27" s="1" customFormat="1" ht="18.5" x14ac:dyDescent="0.25">
      <c r="A22" s="28">
        <f>S16+1</f>
        <v>44116</v>
      </c>
      <c r="B22" s="29"/>
      <c r="C22" s="26">
        <f>A22+1</f>
        <v>44117</v>
      </c>
      <c r="D22" s="27"/>
      <c r="E22" s="26">
        <f>C22+1</f>
        <v>44118</v>
      </c>
      <c r="F22" s="27"/>
      <c r="G22" s="26">
        <f>E22+1</f>
        <v>44119</v>
      </c>
      <c r="H22" s="27"/>
      <c r="I22" s="26">
        <f>G22+1</f>
        <v>44120</v>
      </c>
      <c r="J22" s="27"/>
      <c r="K22" s="238">
        <f>I22+1</f>
        <v>44121</v>
      </c>
      <c r="L22" s="239"/>
      <c r="M22" s="240"/>
      <c r="N22" s="240"/>
      <c r="O22" s="240"/>
      <c r="P22" s="240"/>
      <c r="Q22" s="240"/>
      <c r="R22" s="241"/>
      <c r="S22" s="176">
        <f>K22+1</f>
        <v>44122</v>
      </c>
      <c r="T22" s="177"/>
      <c r="U22" s="178"/>
      <c r="V22" s="178"/>
      <c r="W22" s="178"/>
      <c r="X22" s="178"/>
      <c r="Y22" s="178"/>
      <c r="Z22" s="179"/>
    </row>
    <row r="23" spans="1:27" s="1" customFormat="1" x14ac:dyDescent="0.25">
      <c r="A23" s="198" t="s">
        <v>165</v>
      </c>
      <c r="B23" s="199"/>
      <c r="C23" s="229" t="s">
        <v>297</v>
      </c>
      <c r="D23" s="230"/>
      <c r="E23" s="225" t="s">
        <v>49</v>
      </c>
      <c r="F23" s="226"/>
      <c r="G23" s="243" t="s">
        <v>139</v>
      </c>
      <c r="H23" s="245"/>
      <c r="I23" s="225"/>
      <c r="J23" s="226"/>
      <c r="K23" s="225" t="s">
        <v>130</v>
      </c>
      <c r="L23" s="242"/>
      <c r="M23" s="242"/>
      <c r="N23" s="242"/>
      <c r="O23" s="242"/>
      <c r="P23" s="242"/>
      <c r="Q23" s="242"/>
      <c r="R23" s="226"/>
      <c r="S23" s="285" t="s">
        <v>250</v>
      </c>
      <c r="T23" s="292"/>
      <c r="U23" s="292"/>
      <c r="V23" s="292"/>
      <c r="W23" s="292"/>
      <c r="X23" s="292"/>
      <c r="Y23" s="292"/>
      <c r="Z23" s="286"/>
    </row>
    <row r="24" spans="1:27" s="1" customFormat="1" x14ac:dyDescent="0.25">
      <c r="A24" s="198" t="s">
        <v>209</v>
      </c>
      <c r="B24" s="199"/>
      <c r="C24" s="225" t="s">
        <v>319</v>
      </c>
      <c r="D24" s="226"/>
      <c r="E24" s="243" t="s">
        <v>155</v>
      </c>
      <c r="F24" s="245"/>
      <c r="G24" s="225" t="s">
        <v>320</v>
      </c>
      <c r="H24" s="226"/>
      <c r="I24" s="225"/>
      <c r="J24" s="226"/>
      <c r="K24" s="243" t="s">
        <v>140</v>
      </c>
      <c r="L24" s="244"/>
      <c r="M24" s="244"/>
      <c r="N24" s="244"/>
      <c r="O24" s="244"/>
      <c r="P24" s="244"/>
      <c r="Q24" s="244"/>
      <c r="R24" s="245"/>
      <c r="S24" s="166"/>
      <c r="T24" s="167"/>
      <c r="U24" s="167"/>
      <c r="V24" s="167"/>
      <c r="W24" s="167"/>
      <c r="X24" s="167"/>
      <c r="Y24" s="167"/>
      <c r="Z24" s="168"/>
    </row>
    <row r="25" spans="1:27" s="1" customFormat="1" x14ac:dyDescent="0.25">
      <c r="A25" s="166"/>
      <c r="B25" s="167"/>
      <c r="C25" s="225"/>
      <c r="D25" s="226"/>
      <c r="E25" s="225"/>
      <c r="F25" s="226"/>
      <c r="G25" s="225"/>
      <c r="H25" s="226"/>
      <c r="I25" s="225"/>
      <c r="J25" s="226"/>
      <c r="K25" s="243" t="s">
        <v>141</v>
      </c>
      <c r="L25" s="244"/>
      <c r="M25" s="244"/>
      <c r="N25" s="244"/>
      <c r="O25" s="244"/>
      <c r="P25" s="244"/>
      <c r="Q25" s="244"/>
      <c r="R25" s="245"/>
      <c r="S25" s="166"/>
      <c r="T25" s="167"/>
      <c r="U25" s="167"/>
      <c r="V25" s="167"/>
      <c r="W25" s="167"/>
      <c r="X25" s="167"/>
      <c r="Y25" s="167"/>
      <c r="Z25" s="168"/>
    </row>
    <row r="26" spans="1:27" s="1" customFormat="1" x14ac:dyDescent="0.25">
      <c r="A26" s="166"/>
      <c r="B26" s="167"/>
      <c r="C26" s="225"/>
      <c r="D26" s="226"/>
      <c r="E26" s="225"/>
      <c r="F26" s="226"/>
      <c r="G26" s="225"/>
      <c r="H26" s="226"/>
      <c r="I26" s="225"/>
      <c r="J26" s="226"/>
      <c r="K26" s="225"/>
      <c r="L26" s="242"/>
      <c r="M26" s="242"/>
      <c r="N26" s="242"/>
      <c r="O26" s="242"/>
      <c r="P26" s="242"/>
      <c r="Q26" s="242"/>
      <c r="R26" s="226"/>
      <c r="S26" s="166"/>
      <c r="T26" s="167"/>
      <c r="U26" s="167"/>
      <c r="V26" s="167"/>
      <c r="W26" s="167"/>
      <c r="X26" s="167"/>
      <c r="Y26" s="167"/>
      <c r="Z26" s="168"/>
    </row>
    <row r="27" spans="1:27" s="2" customFormat="1" x14ac:dyDescent="0.25">
      <c r="A27" s="180"/>
      <c r="B27" s="181"/>
      <c r="C27" s="231"/>
      <c r="D27" s="232"/>
      <c r="E27" s="231"/>
      <c r="F27" s="232"/>
      <c r="G27" s="231"/>
      <c r="H27" s="232"/>
      <c r="I27" s="231"/>
      <c r="J27" s="232"/>
      <c r="K27" s="231"/>
      <c r="L27" s="254"/>
      <c r="M27" s="254"/>
      <c r="N27" s="254"/>
      <c r="O27" s="254"/>
      <c r="P27" s="254"/>
      <c r="Q27" s="254"/>
      <c r="R27" s="232"/>
      <c r="S27" s="180"/>
      <c r="T27" s="181"/>
      <c r="U27" s="181"/>
      <c r="V27" s="181"/>
      <c r="W27" s="181"/>
      <c r="X27" s="181"/>
      <c r="Y27" s="181"/>
      <c r="Z27" s="182"/>
      <c r="AA27" s="1"/>
    </row>
    <row r="28" spans="1:27" s="1" customFormat="1" ht="18.5" x14ac:dyDescent="0.25">
      <c r="A28" s="28">
        <f>S22+1</f>
        <v>44123</v>
      </c>
      <c r="B28" s="29"/>
      <c r="C28" s="26">
        <f>A28+1</f>
        <v>44124</v>
      </c>
      <c r="D28" s="27"/>
      <c r="E28" s="26">
        <f>C28+1</f>
        <v>44125</v>
      </c>
      <c r="F28" s="27"/>
      <c r="G28" s="26">
        <f>E28+1</f>
        <v>44126</v>
      </c>
      <c r="H28" s="27"/>
      <c r="I28" s="26">
        <f>G28+1</f>
        <v>44127</v>
      </c>
      <c r="J28" s="27"/>
      <c r="K28" s="238">
        <f>I28+1</f>
        <v>44128</v>
      </c>
      <c r="L28" s="239"/>
      <c r="M28" s="240"/>
      <c r="N28" s="240"/>
      <c r="O28" s="240"/>
      <c r="P28" s="240"/>
      <c r="Q28" s="240"/>
      <c r="R28" s="241"/>
      <c r="S28" s="176">
        <f>K28+1</f>
        <v>44129</v>
      </c>
      <c r="T28" s="177"/>
      <c r="U28" s="178"/>
      <c r="V28" s="178"/>
      <c r="W28" s="178"/>
      <c r="X28" s="178"/>
      <c r="Y28" s="178"/>
      <c r="Z28" s="179"/>
    </row>
    <row r="29" spans="1:27" s="1" customFormat="1" x14ac:dyDescent="0.25">
      <c r="A29" s="166"/>
      <c r="B29" s="167"/>
      <c r="C29" s="225"/>
      <c r="D29" s="226"/>
      <c r="E29" s="229" t="s">
        <v>308</v>
      </c>
      <c r="F29" s="230"/>
      <c r="G29" s="225" t="s">
        <v>316</v>
      </c>
      <c r="H29" s="226"/>
      <c r="I29" s="225" t="s">
        <v>382</v>
      </c>
      <c r="J29" s="226"/>
      <c r="K29" s="260" t="s">
        <v>77</v>
      </c>
      <c r="L29" s="321"/>
      <c r="M29" s="321"/>
      <c r="N29" s="321"/>
      <c r="O29" s="321"/>
      <c r="P29" s="321"/>
      <c r="Q29" s="321"/>
      <c r="R29" s="261"/>
      <c r="S29" s="166"/>
      <c r="T29" s="167"/>
      <c r="U29" s="167"/>
      <c r="V29" s="167"/>
      <c r="W29" s="167"/>
      <c r="X29" s="167"/>
      <c r="Y29" s="167"/>
      <c r="Z29" s="168"/>
    </row>
    <row r="30" spans="1:27" s="1" customFormat="1" x14ac:dyDescent="0.25">
      <c r="A30" s="166"/>
      <c r="B30" s="167"/>
      <c r="C30" s="225"/>
      <c r="D30" s="226"/>
      <c r="E30" s="243" t="s">
        <v>307</v>
      </c>
      <c r="F30" s="245"/>
      <c r="G30" s="225"/>
      <c r="H30" s="226"/>
      <c r="I30" s="225"/>
      <c r="J30" s="226"/>
      <c r="K30" s="225" t="s">
        <v>174</v>
      </c>
      <c r="L30" s="242"/>
      <c r="M30" s="242"/>
      <c r="N30" s="242"/>
      <c r="O30" s="242"/>
      <c r="P30" s="242"/>
      <c r="Q30" s="242"/>
      <c r="R30" s="226"/>
      <c r="S30" s="166"/>
      <c r="T30" s="167"/>
      <c r="U30" s="167"/>
      <c r="V30" s="167"/>
      <c r="W30" s="167"/>
      <c r="X30" s="167"/>
      <c r="Y30" s="167"/>
      <c r="Z30" s="168"/>
    </row>
    <row r="31" spans="1:27" s="1" customFormat="1" x14ac:dyDescent="0.25">
      <c r="A31" s="166"/>
      <c r="B31" s="167"/>
      <c r="C31" s="225"/>
      <c r="D31" s="226"/>
      <c r="E31" s="225" t="s">
        <v>321</v>
      </c>
      <c r="F31" s="226"/>
      <c r="G31" s="225"/>
      <c r="H31" s="226"/>
      <c r="I31" s="225"/>
      <c r="J31" s="226"/>
      <c r="K31" s="243" t="s">
        <v>156</v>
      </c>
      <c r="L31" s="244"/>
      <c r="M31" s="244"/>
      <c r="N31" s="244"/>
      <c r="O31" s="244"/>
      <c r="P31" s="244"/>
      <c r="Q31" s="244"/>
      <c r="R31" s="245"/>
      <c r="S31" s="166"/>
      <c r="T31" s="167"/>
      <c r="U31" s="167"/>
      <c r="V31" s="167"/>
      <c r="W31" s="167"/>
      <c r="X31" s="167"/>
      <c r="Y31" s="167"/>
      <c r="Z31" s="168"/>
    </row>
    <row r="32" spans="1:27" s="1" customFormat="1" x14ac:dyDescent="0.25">
      <c r="A32" s="166"/>
      <c r="B32" s="167"/>
      <c r="C32" s="225"/>
      <c r="D32" s="226"/>
      <c r="E32" s="225"/>
      <c r="F32" s="226"/>
      <c r="G32" s="225"/>
      <c r="H32" s="226"/>
      <c r="I32" s="225"/>
      <c r="J32" s="226"/>
      <c r="K32" s="225"/>
      <c r="L32" s="242"/>
      <c r="M32" s="242"/>
      <c r="N32" s="242"/>
      <c r="O32" s="242"/>
      <c r="P32" s="242"/>
      <c r="Q32" s="242"/>
      <c r="R32" s="226"/>
      <c r="S32" s="166"/>
      <c r="T32" s="167"/>
      <c r="U32" s="167"/>
      <c r="V32" s="167"/>
      <c r="W32" s="167"/>
      <c r="X32" s="167"/>
      <c r="Y32" s="167"/>
      <c r="Z32" s="168"/>
    </row>
    <row r="33" spans="1:27" s="2" customFormat="1" x14ac:dyDescent="0.25">
      <c r="A33" s="180"/>
      <c r="B33" s="181"/>
      <c r="C33" s="231"/>
      <c r="D33" s="232"/>
      <c r="E33" s="231"/>
      <c r="F33" s="232"/>
      <c r="G33" s="231"/>
      <c r="H33" s="232"/>
      <c r="I33" s="231"/>
      <c r="J33" s="232"/>
      <c r="K33" s="231"/>
      <c r="L33" s="254"/>
      <c r="M33" s="254"/>
      <c r="N33" s="254"/>
      <c r="O33" s="254"/>
      <c r="P33" s="254"/>
      <c r="Q33" s="254"/>
      <c r="R33" s="232"/>
      <c r="S33" s="180"/>
      <c r="T33" s="181"/>
      <c r="U33" s="181"/>
      <c r="V33" s="181"/>
      <c r="W33" s="181"/>
      <c r="X33" s="181"/>
      <c r="Y33" s="181"/>
      <c r="Z33" s="182"/>
      <c r="AA33" s="1"/>
    </row>
    <row r="34" spans="1:27" s="1" customFormat="1" ht="18.5" x14ac:dyDescent="0.25">
      <c r="A34" s="28">
        <f>S28+1</f>
        <v>44130</v>
      </c>
      <c r="B34" s="29"/>
      <c r="C34" s="26">
        <f>A34+1</f>
        <v>44131</v>
      </c>
      <c r="D34" s="27"/>
      <c r="E34" s="26">
        <f>C34+1</f>
        <v>44132</v>
      </c>
      <c r="F34" s="27"/>
      <c r="G34" s="26">
        <f>E34+1</f>
        <v>44133</v>
      </c>
      <c r="H34" s="27"/>
      <c r="I34" s="26">
        <f>G34+1</f>
        <v>44134</v>
      </c>
      <c r="J34" s="27"/>
      <c r="K34" s="238">
        <f>I34+1</f>
        <v>44135</v>
      </c>
      <c r="L34" s="239"/>
      <c r="M34" s="240"/>
      <c r="N34" s="240"/>
      <c r="O34" s="240"/>
      <c r="P34" s="240"/>
      <c r="Q34" s="240"/>
      <c r="R34" s="241"/>
      <c r="S34" s="176">
        <f>K34+1</f>
        <v>44136</v>
      </c>
      <c r="T34" s="177"/>
      <c r="U34" s="178"/>
      <c r="V34" s="178"/>
      <c r="W34" s="178"/>
      <c r="X34" s="178"/>
      <c r="Y34" s="178"/>
      <c r="Z34" s="179"/>
    </row>
    <row r="35" spans="1:27" s="1" customFormat="1" x14ac:dyDescent="0.25">
      <c r="A35" s="166"/>
      <c r="B35" s="167"/>
      <c r="C35" s="225"/>
      <c r="D35" s="226"/>
      <c r="E35" s="243" t="s">
        <v>197</v>
      </c>
      <c r="F35" s="245"/>
      <c r="G35" s="243" t="s">
        <v>163</v>
      </c>
      <c r="H35" s="245"/>
      <c r="I35" s="225" t="s">
        <v>275</v>
      </c>
      <c r="J35" s="226"/>
      <c r="K35" s="225" t="s">
        <v>233</v>
      </c>
      <c r="L35" s="242"/>
      <c r="M35" s="242"/>
      <c r="N35" s="242"/>
      <c r="O35" s="242"/>
      <c r="P35" s="242"/>
      <c r="Q35" s="242"/>
      <c r="R35" s="226"/>
      <c r="S35" s="166"/>
      <c r="T35" s="167"/>
      <c r="U35" s="167"/>
      <c r="V35" s="167"/>
      <c r="W35" s="167"/>
      <c r="X35" s="167"/>
      <c r="Y35" s="167"/>
      <c r="Z35" s="168"/>
    </row>
    <row r="36" spans="1:27" s="1" customFormat="1" x14ac:dyDescent="0.25">
      <c r="A36" s="166"/>
      <c r="B36" s="167"/>
      <c r="C36" s="225"/>
      <c r="D36" s="226"/>
      <c r="E36" s="225"/>
      <c r="F36" s="226"/>
      <c r="G36" s="225"/>
      <c r="H36" s="226"/>
      <c r="I36" s="225"/>
      <c r="J36" s="226"/>
      <c r="K36" s="269" t="s">
        <v>131</v>
      </c>
      <c r="L36" s="289"/>
      <c r="M36" s="289"/>
      <c r="N36" s="289"/>
      <c r="O36" s="289"/>
      <c r="P36" s="289"/>
      <c r="Q36" s="289"/>
      <c r="R36" s="270"/>
      <c r="S36" s="166"/>
      <c r="T36" s="167"/>
      <c r="U36" s="167"/>
      <c r="V36" s="167"/>
      <c r="W36" s="167"/>
      <c r="X36" s="167"/>
      <c r="Y36" s="167"/>
      <c r="Z36" s="168"/>
    </row>
    <row r="37" spans="1:27" s="1" customFormat="1" x14ac:dyDescent="0.25">
      <c r="A37" s="166"/>
      <c r="B37" s="167"/>
      <c r="C37" s="225"/>
      <c r="D37" s="226"/>
      <c r="E37" s="225"/>
      <c r="F37" s="226"/>
      <c r="G37" s="225"/>
      <c r="H37" s="226"/>
      <c r="I37" s="225"/>
      <c r="J37" s="226"/>
      <c r="K37" s="243" t="s">
        <v>179</v>
      </c>
      <c r="L37" s="244"/>
      <c r="M37" s="244"/>
      <c r="N37" s="244"/>
      <c r="O37" s="244"/>
      <c r="P37" s="244"/>
      <c r="Q37" s="244"/>
      <c r="R37" s="245"/>
      <c r="S37" s="166"/>
      <c r="T37" s="167"/>
      <c r="U37" s="167"/>
      <c r="V37" s="167"/>
      <c r="W37" s="167"/>
      <c r="X37" s="167"/>
      <c r="Y37" s="167"/>
      <c r="Z37" s="168"/>
    </row>
    <row r="38" spans="1:27" s="1" customFormat="1" x14ac:dyDescent="0.25">
      <c r="A38" s="166"/>
      <c r="B38" s="167"/>
      <c r="C38" s="225"/>
      <c r="D38" s="226"/>
      <c r="E38" s="225"/>
      <c r="F38" s="226"/>
      <c r="G38" s="225"/>
      <c r="H38" s="226"/>
      <c r="I38" s="225"/>
      <c r="J38" s="226"/>
      <c r="K38" s="269"/>
      <c r="L38" s="289"/>
      <c r="M38" s="289"/>
      <c r="N38" s="289"/>
      <c r="O38" s="289"/>
      <c r="P38" s="289"/>
      <c r="Q38" s="289"/>
      <c r="R38" s="270"/>
      <c r="S38" s="166"/>
      <c r="T38" s="167"/>
      <c r="U38" s="167"/>
      <c r="V38" s="167"/>
      <c r="W38" s="167"/>
      <c r="X38" s="167"/>
      <c r="Y38" s="167"/>
      <c r="Z38" s="168"/>
    </row>
    <row r="39" spans="1:27" s="2" customFormat="1" x14ac:dyDescent="0.25">
      <c r="A39" s="180"/>
      <c r="B39" s="181"/>
      <c r="C39" s="231"/>
      <c r="D39" s="232"/>
      <c r="E39" s="231"/>
      <c r="F39" s="232"/>
      <c r="G39" s="231"/>
      <c r="H39" s="232"/>
      <c r="I39" s="231"/>
      <c r="J39" s="232"/>
      <c r="K39" s="231"/>
      <c r="L39" s="254"/>
      <c r="M39" s="254"/>
      <c r="N39" s="254"/>
      <c r="O39" s="254"/>
      <c r="P39" s="254"/>
      <c r="Q39" s="254"/>
      <c r="R39" s="232"/>
      <c r="S39" s="180"/>
      <c r="T39" s="181"/>
      <c r="U39" s="181"/>
      <c r="V39" s="181"/>
      <c r="W39" s="181"/>
      <c r="X39" s="181"/>
      <c r="Y39" s="181"/>
      <c r="Z39" s="182"/>
      <c r="AA39" s="1"/>
    </row>
    <row r="40" spans="1:27" ht="18.5" x14ac:dyDescent="0.3">
      <c r="A40" s="28">
        <f>S34+1</f>
        <v>44137</v>
      </c>
      <c r="B40" s="29"/>
      <c r="C40" s="26">
        <f>A40+1</f>
        <v>44138</v>
      </c>
      <c r="D40" s="27"/>
      <c r="E40" s="30" t="s">
        <v>0</v>
      </c>
      <c r="F40" s="31"/>
      <c r="G40" s="31"/>
      <c r="H40" s="31"/>
      <c r="I40" s="31"/>
      <c r="J40" s="31"/>
      <c r="K40" s="31"/>
      <c r="L40" s="31"/>
      <c r="M40" s="31"/>
      <c r="N40" s="31"/>
      <c r="O40" s="31"/>
      <c r="P40" s="31"/>
      <c r="Q40" s="31"/>
      <c r="R40" s="31"/>
      <c r="S40" s="31"/>
      <c r="T40" s="31"/>
      <c r="U40" s="31"/>
      <c r="V40" s="31"/>
      <c r="W40" s="31"/>
      <c r="X40" s="31"/>
      <c r="Y40" s="31"/>
      <c r="Z40" s="10"/>
    </row>
    <row r="41" spans="1:27" x14ac:dyDescent="0.25">
      <c r="A41" s="198" t="s">
        <v>301</v>
      </c>
      <c r="B41" s="199"/>
      <c r="C41" s="225"/>
      <c r="D41" s="226"/>
      <c r="E41" s="32"/>
      <c r="F41" s="6"/>
      <c r="G41" s="6"/>
      <c r="H41" s="6"/>
      <c r="I41" s="6"/>
      <c r="J41" s="6"/>
      <c r="K41" s="6"/>
      <c r="L41" s="6"/>
      <c r="M41" s="6"/>
      <c r="N41" s="6"/>
      <c r="O41" s="6"/>
      <c r="P41" s="6"/>
      <c r="Q41" s="6"/>
      <c r="R41" s="6"/>
      <c r="S41" s="6"/>
      <c r="T41" s="6"/>
      <c r="U41" s="6"/>
      <c r="V41" s="6"/>
      <c r="W41" s="6"/>
      <c r="X41" s="6"/>
      <c r="Y41" s="6"/>
      <c r="Z41" s="9"/>
    </row>
    <row r="42" spans="1:27" x14ac:dyDescent="0.25">
      <c r="A42" s="166"/>
      <c r="B42" s="167"/>
      <c r="C42" s="225"/>
      <c r="D42" s="226"/>
      <c r="E42" s="32"/>
      <c r="F42" s="6"/>
      <c r="G42" s="6"/>
      <c r="H42" s="6"/>
      <c r="I42" s="6"/>
      <c r="J42" s="6"/>
      <c r="K42" s="6"/>
      <c r="L42" s="6"/>
      <c r="M42" s="6"/>
      <c r="N42" s="6"/>
      <c r="O42" s="6"/>
      <c r="P42" s="6"/>
      <c r="Q42" s="6"/>
      <c r="R42" s="6"/>
      <c r="S42" s="6"/>
      <c r="T42" s="6"/>
      <c r="U42" s="6"/>
      <c r="V42" s="6"/>
      <c r="W42" s="6"/>
      <c r="X42" s="6"/>
      <c r="Y42" s="6"/>
      <c r="Z42" s="8"/>
    </row>
    <row r="43" spans="1:27" x14ac:dyDescent="0.25">
      <c r="A43" s="166"/>
      <c r="B43" s="167"/>
      <c r="C43" s="225"/>
      <c r="D43" s="226"/>
      <c r="E43" s="32"/>
      <c r="F43" s="6"/>
      <c r="G43" s="6"/>
      <c r="H43" s="6"/>
      <c r="I43" s="6"/>
      <c r="J43" s="6"/>
      <c r="K43" s="6"/>
      <c r="L43" s="6"/>
      <c r="M43" s="6"/>
      <c r="N43" s="6"/>
      <c r="O43" s="6"/>
      <c r="P43" s="6"/>
      <c r="Q43" s="6"/>
      <c r="R43" s="6"/>
      <c r="S43" s="6"/>
      <c r="T43" s="6"/>
      <c r="U43" s="6"/>
      <c r="V43" s="6"/>
      <c r="W43" s="6"/>
      <c r="X43" s="6"/>
      <c r="Y43" s="6"/>
      <c r="Z43" s="8"/>
    </row>
    <row r="44" spans="1:27" x14ac:dyDescent="0.25">
      <c r="A44" s="166"/>
      <c r="B44" s="167"/>
      <c r="C44" s="225"/>
      <c r="D44" s="226"/>
      <c r="E44" s="32"/>
      <c r="F44" s="6"/>
      <c r="G44" s="6"/>
      <c r="H44" s="6"/>
      <c r="I44" s="6"/>
      <c r="J44" s="6"/>
      <c r="K44" s="282" t="s">
        <v>9</v>
      </c>
      <c r="L44" s="282"/>
      <c r="M44" s="282"/>
      <c r="N44" s="282"/>
      <c r="O44" s="282"/>
      <c r="P44" s="282"/>
      <c r="Q44" s="282"/>
      <c r="R44" s="282"/>
      <c r="S44" s="282"/>
      <c r="T44" s="282"/>
      <c r="U44" s="282"/>
      <c r="V44" s="282"/>
      <c r="W44" s="282"/>
      <c r="X44" s="282"/>
      <c r="Y44" s="282"/>
      <c r="Z44" s="283"/>
    </row>
    <row r="45" spans="1:27" s="1" customFormat="1" x14ac:dyDescent="0.25">
      <c r="A45" s="180"/>
      <c r="B45" s="181"/>
      <c r="C45" s="231"/>
      <c r="D45" s="232"/>
      <c r="E45" s="33"/>
      <c r="F45" s="34"/>
      <c r="G45" s="34"/>
      <c r="H45" s="34"/>
      <c r="I45" s="34"/>
      <c r="J45" s="34"/>
      <c r="K45" s="280" t="s">
        <v>8</v>
      </c>
      <c r="L45" s="280"/>
      <c r="M45" s="280"/>
      <c r="N45" s="280"/>
      <c r="O45" s="280"/>
      <c r="P45" s="280"/>
      <c r="Q45" s="280"/>
      <c r="R45" s="280"/>
      <c r="S45" s="280"/>
      <c r="T45" s="280"/>
      <c r="U45" s="280"/>
      <c r="V45" s="280"/>
      <c r="W45" s="280"/>
      <c r="X45" s="280"/>
      <c r="Y45" s="280"/>
      <c r="Z45" s="281"/>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phoneticPr fontId="1" type="noConversion"/>
  <conditionalFormatting sqref="A10 C10 E10 G10 K10 S10 A16 C16 E16 G16 K16 S16 A22 C22 E22 G22 K22 S22 A28 C28 E28 G28 K28 S28 A34 C34 E34 G34 K34 S34 A40 C40">
    <cfRule type="expression" dxfId="299" priority="3">
      <formula>MONTH(A10)&lt;&gt;MONTH($A$1)</formula>
    </cfRule>
    <cfRule type="expression" dxfId="298" priority="4">
      <formula>OR(WEEKDAY(A10,1)=1,WEEKDAY(A10,1)=7)</formula>
    </cfRule>
  </conditionalFormatting>
  <conditionalFormatting sqref="I10 I16 I22 I28 I34">
    <cfRule type="expression" dxfId="297" priority="1">
      <formula>MONTH(I10)&lt;&gt;MONTH($A$1)</formula>
    </cfRule>
    <cfRule type="expression" dxfId="296" priority="2">
      <formula>OR(WEEKDAY(I10,1)=1,WEEKDAY(I10,1)=7)</formula>
    </cfRule>
  </conditionalFormatting>
  <hyperlinks>
    <hyperlink ref="K45" r:id="rId1" xr:uid="{00000000-0004-0000-0500-000000000000}"/>
    <hyperlink ref="K44:Z44" r:id="rId2" display="Calendar Templates by Vertex42" xr:uid="{00000000-0004-0000-0500-000001000000}"/>
    <hyperlink ref="K45:Z45" r:id="rId3" display="https://www.vertex42.com/calendars/" xr:uid="{00000000-0004-0000-0500-000002000000}"/>
  </hyperlinks>
  <printOptions horizontalCentered="1"/>
  <pageMargins left="0.23622047244094491" right="0.23622047244094491" top="0.74803149606299213" bottom="0.74803149606299213" header="0.31496062992125984" footer="0.31496062992125984"/>
  <pageSetup paperSize="9" scale="83" orientation="landscap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1" ma:contentTypeDescription="Create a new document." ma:contentTypeScope="" ma:versionID="1c2eb7a32e66fb6e4260f3771546a5e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04e1f6479c48b08974ba73b5ca973489"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431667-1AA8-49BF-BE5D-3E7B7AEC39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FED9FE-EFF9-4F7D-8082-2CE463C4F810}">
  <ds:schemaRefs>
    <ds:schemaRef ds:uri="http://purl.org/dc/terms/"/>
    <ds:schemaRef ds:uri="http://schemas.microsoft.com/office/2006/metadata/propertie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16c05727-aa75-4e4a-9b5f-8a80a1165891"/>
    <ds:schemaRef ds:uri="71af3243-3dd4-4a8d-8c0d-dd76da1f02a5"/>
    <ds:schemaRef ds:uri="http://www.w3.org/XML/1998/namespace"/>
  </ds:schemaRefs>
</ds:datastoreItem>
</file>

<file path=customXml/itemProps3.xml><?xml version="1.0" encoding="utf-8"?>
<ds:datastoreItem xmlns:ds="http://schemas.openxmlformats.org/officeDocument/2006/customXml" ds:itemID="{E5E03A2A-8A9D-479E-87A2-549882E4A7BC}">
  <ds:schemaRefs>
    <ds:schemaRef ds:uri="http://schemas.microsoft.com/sharepoint/v3/contenttype/forms"/>
  </ds:schemaRefs>
</ds:datastoreItem>
</file>

<file path=docMetadata/LabelInfo.xml><?xml version="1.0" encoding="utf-8"?>
<clbl:labelList xmlns:clbl="http://schemas.microsoft.com/office/2020/mipLabelMetadata">
  <clbl:label id="{5ca93399-1184-430d-88a8-107721ef7b66}" enabled="0" method="" siteId="{5ca93399-1184-430d-88a8-107721ef7b6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83</vt:i4>
      </vt:variant>
      <vt:variant>
        <vt:lpstr>Navngitte områder</vt:lpstr>
      </vt:variant>
      <vt:variant>
        <vt:i4>9</vt:i4>
      </vt:variant>
    </vt:vector>
  </HeadingPairs>
  <TitlesOfParts>
    <vt:vector size="92" baseType="lpstr">
      <vt:lpstr>Setup</vt:lpstr>
      <vt:lpstr>Mars</vt:lpstr>
      <vt:lpstr>April</vt:lpstr>
      <vt:lpstr>Mai</vt:lpstr>
      <vt:lpstr>Juni</vt:lpstr>
      <vt:lpstr>Juli</vt:lpstr>
      <vt:lpstr>August</vt:lpstr>
      <vt:lpstr>September</vt:lpstr>
      <vt:lpstr>Oktober</vt:lpstr>
      <vt:lpstr>November</vt:lpstr>
      <vt:lpstr>Desember</vt:lpstr>
      <vt:lpstr>Januar 21</vt:lpstr>
      <vt:lpstr>Februar 21</vt:lpstr>
      <vt:lpstr>Mars 21</vt:lpstr>
      <vt:lpstr>April 21</vt:lpstr>
      <vt:lpstr>Mai 2021</vt:lpstr>
      <vt:lpstr>Juni 2021</vt:lpstr>
      <vt:lpstr>Juli 21</vt:lpstr>
      <vt:lpstr>August 21</vt:lpstr>
      <vt:lpstr>Sept 21</vt:lpstr>
      <vt:lpstr>Okt 21</vt:lpstr>
      <vt:lpstr>November 21</vt:lpstr>
      <vt:lpstr>Desember 21</vt:lpstr>
      <vt:lpstr>Januar 22</vt:lpstr>
      <vt:lpstr>Februar 22</vt:lpstr>
      <vt:lpstr>Mars 22</vt:lpstr>
      <vt:lpstr>April 22</vt:lpstr>
      <vt:lpstr>Mai 22</vt:lpstr>
      <vt:lpstr>Juni 22</vt:lpstr>
      <vt:lpstr>Juli 22</vt:lpstr>
      <vt:lpstr>Aug 22</vt:lpstr>
      <vt:lpstr>Sept 22</vt:lpstr>
      <vt:lpstr>Okt 22</vt:lpstr>
      <vt:lpstr>Nov 22</vt:lpstr>
      <vt:lpstr>Des 22</vt:lpstr>
      <vt:lpstr>Jan 23</vt:lpstr>
      <vt:lpstr>Feb 23</vt:lpstr>
      <vt:lpstr>Mars 23</vt:lpstr>
      <vt:lpstr>April 23</vt:lpstr>
      <vt:lpstr>Mai 23</vt:lpstr>
      <vt:lpstr>Juni 23</vt:lpstr>
      <vt:lpstr>Juli 23</vt:lpstr>
      <vt:lpstr>Aug 23</vt:lpstr>
      <vt:lpstr>Sept 23</vt:lpstr>
      <vt:lpstr>Okt 23</vt:lpstr>
      <vt:lpstr>Nov 23</vt:lpstr>
      <vt:lpstr>Des 23</vt:lpstr>
      <vt:lpstr>Januar 2024</vt:lpstr>
      <vt:lpstr>Februar 2024</vt:lpstr>
      <vt:lpstr>Mars 2024</vt:lpstr>
      <vt:lpstr>April 2024</vt:lpstr>
      <vt:lpstr>Mai 2024</vt:lpstr>
      <vt:lpstr>Juni 2024</vt:lpstr>
      <vt:lpstr>Juli 2024</vt:lpstr>
      <vt:lpstr>Aug 2024</vt:lpstr>
      <vt:lpstr>Sept 2024</vt:lpstr>
      <vt:lpstr>Okt 2024</vt:lpstr>
      <vt:lpstr>Nov 2024</vt:lpstr>
      <vt:lpstr>Des 2024</vt:lpstr>
      <vt:lpstr>Jan 2025</vt:lpstr>
      <vt:lpstr>Februar 2025</vt:lpstr>
      <vt:lpstr>Mars 2025</vt:lpstr>
      <vt:lpstr>April 2025</vt:lpstr>
      <vt:lpstr>Mai 2025</vt:lpstr>
      <vt:lpstr>Juni 2025</vt:lpstr>
      <vt:lpstr>Juli 2025</vt:lpstr>
      <vt:lpstr>August 2025</vt:lpstr>
      <vt:lpstr>September 2025</vt:lpstr>
      <vt:lpstr>Oktober 2025</vt:lpstr>
      <vt:lpstr>November 2025</vt:lpstr>
      <vt:lpstr>Desember 2025</vt:lpstr>
      <vt:lpstr>Januar 2026</vt:lpstr>
      <vt:lpstr>Februar 2026</vt:lpstr>
      <vt:lpstr>Mars 2026</vt:lpstr>
      <vt:lpstr>April 2026</vt:lpstr>
      <vt:lpstr>Mai 2026</vt:lpstr>
      <vt:lpstr>Juni 2026</vt:lpstr>
      <vt:lpstr>Juli 2026</vt:lpstr>
      <vt:lpstr>August 2026</vt:lpstr>
      <vt:lpstr>September 2026</vt:lpstr>
      <vt:lpstr>Oktober 2026</vt:lpstr>
      <vt:lpstr>November 2026</vt:lpstr>
      <vt:lpstr>Desember 2026</vt:lpstr>
      <vt:lpstr>start_day</vt:lpstr>
      <vt:lpstr>April!Utskriftsområde</vt:lpstr>
      <vt:lpstr>August!Utskriftsområde</vt:lpstr>
      <vt:lpstr>Desember!Utskriftsområde</vt:lpstr>
      <vt:lpstr>Juli!Utskriftsområde</vt:lpstr>
      <vt:lpstr>Juni!Utskriftsområde</vt:lpstr>
      <vt:lpstr>November!Utskriftsområde</vt:lpstr>
      <vt:lpstr>Oktober!Utskriftsområde</vt:lpstr>
      <vt:lpstr>September!Utskriftsområde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2019-03-26T03:21:41Z</dcterms:created>
  <dcterms:modified xsi:type="dcterms:W3CDTF">2026-02-06T12:03:21Z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