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600" windowHeight="8445" activeTab="1"/>
  </bookViews>
  <sheets>
    <sheet name="Ark1" sheetId="1" r:id="rId1"/>
    <sheet name="Etappetider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<sst xmlns="http://schemas.openxmlformats.org/spreadsheetml/2006/main" count="145" uniqueCount="130">
  <si>
    <t>Nr.</t>
  </si>
  <si>
    <t>26:31.87</t>
  </si>
  <si>
    <t>25:23.60</t>
  </si>
  <si>
    <t>22:36.04</t>
  </si>
  <si>
    <t>22:22.47</t>
  </si>
  <si>
    <t>22:14.29</t>
  </si>
  <si>
    <t>21:39.04</t>
  </si>
  <si>
    <t>20:14.38</t>
  </si>
  <si>
    <t>19:43.27</t>
  </si>
  <si>
    <t>19:34.02</t>
  </si>
  <si>
    <t>17:36.97</t>
  </si>
  <si>
    <t>17:44.68</t>
  </si>
  <si>
    <t>18:17.06</t>
  </si>
  <si>
    <t>18:44.30</t>
  </si>
  <si>
    <t>19:16.16</t>
  </si>
  <si>
    <t>18:00.26</t>
  </si>
  <si>
    <t>17:32.94</t>
  </si>
  <si>
    <t>18:15.86</t>
  </si>
  <si>
    <t>17:54.36</t>
  </si>
  <si>
    <t>16:46.51</t>
  </si>
  <si>
    <t>16:35.61</t>
  </si>
  <si>
    <t>16:34.88</t>
  </si>
  <si>
    <t>16:14.74</t>
  </si>
  <si>
    <t>15:56;16</t>
  </si>
  <si>
    <t>15:47.41</t>
  </si>
  <si>
    <t>15:11.13</t>
  </si>
  <si>
    <t>14:38.48</t>
  </si>
  <si>
    <t>14:40.31</t>
  </si>
  <si>
    <t>14:53.28</t>
  </si>
  <si>
    <t>15:10.23</t>
  </si>
  <si>
    <t>14:54.48</t>
  </si>
  <si>
    <t>15:05.41</t>
  </si>
  <si>
    <t>14:20.05</t>
  </si>
  <si>
    <t>13:33.91</t>
  </si>
  <si>
    <t>13:07.98</t>
  </si>
  <si>
    <t>12:57.68</t>
  </si>
  <si>
    <t>12:46.65</t>
  </si>
  <si>
    <t>13:18.54</t>
  </si>
  <si>
    <t>12:27.99</t>
  </si>
  <si>
    <t>2:56.59</t>
  </si>
  <si>
    <t>2:57.37</t>
  </si>
  <si>
    <t>3:01.40</t>
  </si>
  <si>
    <t>3:03.42</t>
  </si>
  <si>
    <t>2:58.41</t>
  </si>
  <si>
    <t>2:58.96</t>
  </si>
  <si>
    <t>3:27.66</t>
  </si>
  <si>
    <t>3:39.28</t>
  </si>
  <si>
    <t>3:39.78</t>
  </si>
  <si>
    <t>3:50.91</t>
  </si>
  <si>
    <t>4:38.84</t>
  </si>
  <si>
    <t>3:05.17</t>
  </si>
  <si>
    <t>3:04.59</t>
  </si>
  <si>
    <t>3:04.18</t>
  </si>
  <si>
    <t>6:17.45</t>
  </si>
  <si>
    <t>5:51.00</t>
  </si>
  <si>
    <t>5:51.43</t>
  </si>
  <si>
    <t>6:00.94</t>
  </si>
  <si>
    <t>6:01.98</t>
  </si>
  <si>
    <t>6:06.68</t>
  </si>
  <si>
    <t>6:02.62</t>
  </si>
  <si>
    <t>6:18.11</t>
  </si>
  <si>
    <t>6:18.79</t>
  </si>
  <si>
    <t>6:23.95</t>
  </si>
  <si>
    <t>7:02.70</t>
  </si>
  <si>
    <t>7:21.41</t>
  </si>
  <si>
    <t>7:22.08</t>
  </si>
  <si>
    <t>8:01.97</t>
  </si>
  <si>
    <t>8:50.97</t>
  </si>
  <si>
    <t>8:51.04</t>
  </si>
  <si>
    <t>8:53.83</t>
  </si>
  <si>
    <t>9:03.08</t>
  </si>
  <si>
    <t>9:24.12</t>
  </si>
  <si>
    <t>9:28.50</t>
  </si>
  <si>
    <t>9.37.08</t>
  </si>
  <si>
    <t>9:42.58</t>
  </si>
  <si>
    <t>10.35.23</t>
  </si>
  <si>
    <t>11.14.38</t>
  </si>
  <si>
    <t>11.15.08</t>
  </si>
  <si>
    <t>11:51.62</t>
  </si>
  <si>
    <t>11:52.15</t>
  </si>
  <si>
    <t>12:05.57</t>
  </si>
  <si>
    <t>12:08.97</t>
  </si>
  <si>
    <t>12:21.89</t>
  </si>
  <si>
    <t>12:04.12</t>
  </si>
  <si>
    <t>20:59.04</t>
  </si>
  <si>
    <t>9:02.48</t>
  </si>
  <si>
    <t>9:03.98</t>
  </si>
  <si>
    <t>9:52.58</t>
  </si>
  <si>
    <t>Kvinner</t>
  </si>
  <si>
    <t>Startnr.</t>
  </si>
  <si>
    <t>Menn</t>
  </si>
  <si>
    <t>Åpen Klasse</t>
  </si>
  <si>
    <t>Beste etappetid</t>
  </si>
  <si>
    <t>Beste et.tid</t>
  </si>
  <si>
    <t>Nittedal-Ås</t>
  </si>
  <si>
    <t xml:space="preserve">Asker- Ull/Kisa </t>
  </si>
  <si>
    <t>Stian Klungland/Thomas Roth</t>
  </si>
  <si>
    <t>Tyrving - IL BUL</t>
  </si>
  <si>
    <t>Oppegård - Askim</t>
  </si>
  <si>
    <t>Jørgen Frost Bø/Thor Henrik Raknerud</t>
  </si>
  <si>
    <t>Lambertseter - IL BUL</t>
  </si>
  <si>
    <t>Achilles</t>
  </si>
  <si>
    <t>Leiv Otto Watne/Magne Magelssen</t>
  </si>
  <si>
    <t>Siggerud</t>
  </si>
  <si>
    <t>Torbjørn Thyrum/Anine Meadows</t>
  </si>
  <si>
    <t>Sum løper 1</t>
  </si>
  <si>
    <t>Sum løper 2</t>
  </si>
  <si>
    <t>Team Johansen Leira</t>
  </si>
  <si>
    <t>Siri S Johansen/Heming Leira</t>
  </si>
  <si>
    <t>Edvard K. Nygaard/Mathias B. Engevik</t>
  </si>
  <si>
    <t>Øystein Kv. Svendsen/Henrik B. Olsen</t>
  </si>
  <si>
    <t>Simon Sandbakken/Carsten Haugen</t>
  </si>
  <si>
    <t>Tyrving</t>
  </si>
  <si>
    <t>Ingvild Drabløs/Aurora Dybedokken</t>
  </si>
  <si>
    <t>Ringerike</t>
  </si>
  <si>
    <t>Maria Aure/Marte Pedersen</t>
  </si>
  <si>
    <t>Sturla</t>
  </si>
  <si>
    <t>Ferdinand K. Edman/Magnus H. Pettersen</t>
  </si>
  <si>
    <t>Ull/Kisa 1</t>
  </si>
  <si>
    <t>Vegard L Gjelsvik/Vetle Aasland</t>
  </si>
  <si>
    <t>Ull/Kisa 2</t>
  </si>
  <si>
    <t>Njord ET Wiker/Håvard Hildeskor</t>
  </si>
  <si>
    <t>FIK Ren/Eng</t>
  </si>
  <si>
    <t>Einar Furulund/Emil Oustad</t>
  </si>
  <si>
    <t>Peder Holm/Halvor M. Mangerud</t>
  </si>
  <si>
    <t>Ull/Kisa 3</t>
  </si>
  <si>
    <t>Sluttid</t>
  </si>
  <si>
    <t>Snitt</t>
  </si>
  <si>
    <t>Resultater sprintstafett - Team iCORE Challenge</t>
  </si>
  <si>
    <t>Søndag 31. oktober 2010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</si>
</sst>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[$-F400]h:mm:ss\ AM/PM"/>
    <numFmt numFmtId="165" formatCode="[h]:mm:ss;@"/>
    <numFmt numFmtId="166" formatCode="hh:mm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2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11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3" xfId="0" applyNumberFormat="1" applyFill="1" applyBorder="1" applyAlignment="1">
      <alignment/>
    </xf>
    <xf numFmtId="166" fontId="0" fillId="0" borderId="11" xfId="0" applyNumberFormat="1" applyFill="1" applyBorder="1" applyAlignment="1">
      <alignment/>
    </xf>
    <xf numFmtId="166" fontId="0" fillId="0" borderId="14" xfId="0" applyNumberForma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166" fontId="0" fillId="0" borderId="18" xfId="0" applyNumberFormat="1" applyFill="1" applyBorder="1" applyAlignment="1">
      <alignment/>
    </xf>
    <xf numFmtId="166" fontId="0" fillId="34" borderId="15" xfId="0" applyNumberFormat="1" applyFill="1" applyBorder="1" applyAlignment="1">
      <alignment/>
    </xf>
    <xf numFmtId="166" fontId="0" fillId="34" borderId="11" xfId="0" applyNumberFormat="1" applyFill="1" applyBorder="1" applyAlignment="1">
      <alignment/>
    </xf>
    <xf numFmtId="166" fontId="0" fillId="34" borderId="13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5" borderId="13" xfId="0" applyNumberFormat="1" applyFill="1" applyBorder="1" applyAlignment="1">
      <alignment/>
    </xf>
    <xf numFmtId="166" fontId="0" fillId="35" borderId="15" xfId="0" applyNumberForma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9525</xdr:rowOff>
    </xdr:from>
    <xdr:to>
      <xdr:col>15</xdr:col>
      <xdr:colOff>285750</xdr:colOff>
      <xdr:row>1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9525"/>
          <a:ext cx="1809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0</xdr:row>
      <xdr:rowOff>9525</xdr:rowOff>
    </xdr:from>
    <xdr:to>
      <xdr:col>12</xdr:col>
      <xdr:colOff>209550</xdr:colOff>
      <xdr:row>1</xdr:row>
      <xdr:rowOff>304800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9525"/>
          <a:ext cx="1724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IV65536"/>
    </sheetView>
  </sheetViews>
  <sheetFormatPr defaultColWidth="11.421875" defaultRowHeight="15"/>
  <cols>
    <col min="1" max="1" width="3.00390625" style="0" bestFit="1" customWidth="1"/>
    <col min="2" max="2" width="11.421875" style="1" customWidth="1"/>
  </cols>
  <sheetData>
    <row r="1" spans="2:8" ht="15">
      <c r="B1" s="1" t="s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</row>
    <row r="2" spans="1:8" ht="15">
      <c r="A2">
        <v>1</v>
      </c>
      <c r="B2" s="1">
        <v>379</v>
      </c>
      <c r="C2" t="s">
        <v>40</v>
      </c>
      <c r="D2" t="s">
        <v>54</v>
      </c>
      <c r="E2" t="s">
        <v>68</v>
      </c>
      <c r="F2" s="2" t="s">
        <v>79</v>
      </c>
      <c r="G2" s="2" t="s">
        <v>26</v>
      </c>
      <c r="H2" s="2" t="s">
        <v>16</v>
      </c>
    </row>
    <row r="3" spans="4:8" ht="15">
      <c r="D3" t="e">
        <f>D2-C2</f>
        <v>#VALUE!</v>
      </c>
      <c r="F3" s="2"/>
      <c r="G3" s="2"/>
      <c r="H3" s="2"/>
    </row>
    <row r="4" spans="1:8" ht="15">
      <c r="A4">
        <v>2</v>
      </c>
      <c r="B4" s="1">
        <v>148</v>
      </c>
      <c r="C4" t="s">
        <v>39</v>
      </c>
      <c r="D4" t="s">
        <v>55</v>
      </c>
      <c r="E4" t="s">
        <v>67</v>
      </c>
      <c r="F4" s="2" t="s">
        <v>78</v>
      </c>
      <c r="G4" s="2" t="s">
        <v>27</v>
      </c>
      <c r="H4" s="2" t="s">
        <v>10</v>
      </c>
    </row>
    <row r="5" spans="1:8" ht="15">
      <c r="A5">
        <v>5</v>
      </c>
      <c r="B5" s="1">
        <v>104</v>
      </c>
      <c r="C5" t="s">
        <v>44</v>
      </c>
      <c r="D5" t="s">
        <v>56</v>
      </c>
      <c r="E5" t="s">
        <v>86</v>
      </c>
      <c r="F5" s="2" t="s">
        <v>83</v>
      </c>
      <c r="G5" s="2" t="s">
        <v>31</v>
      </c>
      <c r="H5" s="2" t="s">
        <v>15</v>
      </c>
    </row>
    <row r="6" spans="1:8" ht="15">
      <c r="A6">
        <v>6</v>
      </c>
      <c r="B6" s="1">
        <v>55</v>
      </c>
      <c r="C6" t="s">
        <v>43</v>
      </c>
      <c r="D6" t="s">
        <v>57</v>
      </c>
      <c r="E6" t="s">
        <v>70</v>
      </c>
      <c r="F6" s="2" t="s">
        <v>80</v>
      </c>
      <c r="G6" s="2" t="s">
        <v>29</v>
      </c>
      <c r="H6" s="2" t="s">
        <v>17</v>
      </c>
    </row>
    <row r="7" spans="1:8" ht="15">
      <c r="A7">
        <v>7</v>
      </c>
      <c r="B7" s="1">
        <v>163</v>
      </c>
      <c r="C7" t="s">
        <v>41</v>
      </c>
      <c r="D7" t="s">
        <v>59</v>
      </c>
      <c r="E7" t="s">
        <v>85</v>
      </c>
      <c r="F7" s="2" t="s">
        <v>81</v>
      </c>
      <c r="G7" s="2" t="s">
        <v>25</v>
      </c>
      <c r="H7" s="2" t="s">
        <v>12</v>
      </c>
    </row>
    <row r="8" spans="1:8" ht="15">
      <c r="A8">
        <v>10</v>
      </c>
      <c r="B8" s="1">
        <v>147</v>
      </c>
      <c r="C8" t="s">
        <v>42</v>
      </c>
      <c r="D8" t="s">
        <v>58</v>
      </c>
      <c r="E8" t="s">
        <v>71</v>
      </c>
      <c r="F8" s="2" t="s">
        <v>38</v>
      </c>
      <c r="G8" s="2" t="s">
        <v>24</v>
      </c>
      <c r="H8" s="2" t="s">
        <v>13</v>
      </c>
    </row>
    <row r="9" spans="1:8" ht="15">
      <c r="A9">
        <v>11</v>
      </c>
      <c r="B9" s="1">
        <v>5</v>
      </c>
      <c r="C9" t="s">
        <v>53</v>
      </c>
      <c r="D9" t="s">
        <v>53</v>
      </c>
      <c r="E9" t="s">
        <v>72</v>
      </c>
      <c r="F9" s="2" t="s">
        <v>36</v>
      </c>
      <c r="G9" s="2" t="s">
        <v>23</v>
      </c>
      <c r="H9" s="2" t="s">
        <v>14</v>
      </c>
    </row>
    <row r="10" spans="1:8" ht="15">
      <c r="A10">
        <v>12</v>
      </c>
      <c r="B10" s="1">
        <v>136</v>
      </c>
      <c r="C10" t="s">
        <v>52</v>
      </c>
      <c r="D10" t="s">
        <v>60</v>
      </c>
      <c r="E10" t="s">
        <v>73</v>
      </c>
      <c r="F10" s="2" t="s">
        <v>35</v>
      </c>
      <c r="G10" s="2" t="s">
        <v>22</v>
      </c>
      <c r="H10" s="2" t="s">
        <v>9</v>
      </c>
    </row>
    <row r="11" spans="1:8" ht="15">
      <c r="A11">
        <v>13</v>
      </c>
      <c r="B11" s="1">
        <v>438</v>
      </c>
      <c r="C11" t="s">
        <v>51</v>
      </c>
      <c r="D11" t="s">
        <v>61</v>
      </c>
      <c r="E11" t="s">
        <v>87</v>
      </c>
      <c r="F11" s="2" t="s">
        <v>34</v>
      </c>
      <c r="G11" s="2" t="s">
        <v>20</v>
      </c>
      <c r="H11" s="2" t="s">
        <v>8</v>
      </c>
    </row>
    <row r="12" spans="1:8" ht="15">
      <c r="A12">
        <v>14</v>
      </c>
      <c r="B12" s="1">
        <v>6</v>
      </c>
      <c r="C12" t="s">
        <v>50</v>
      </c>
      <c r="D12" t="s">
        <v>62</v>
      </c>
      <c r="E12" t="s">
        <v>74</v>
      </c>
      <c r="F12" s="2" t="s">
        <v>37</v>
      </c>
      <c r="G12" s="2" t="s">
        <v>21</v>
      </c>
      <c r="H12" s="2" t="s">
        <v>7</v>
      </c>
    </row>
    <row r="13" spans="1:8" ht="15">
      <c r="A13">
        <v>4</v>
      </c>
      <c r="B13" s="1">
        <v>17</v>
      </c>
      <c r="C13" t="s">
        <v>45</v>
      </c>
      <c r="D13" t="s">
        <v>63</v>
      </c>
      <c r="E13" t="s">
        <v>75</v>
      </c>
      <c r="F13" s="2" t="s">
        <v>32</v>
      </c>
      <c r="G13" s="2" t="s">
        <v>18</v>
      </c>
      <c r="H13" s="2" t="s">
        <v>6</v>
      </c>
    </row>
    <row r="14" spans="1:8" ht="15">
      <c r="A14">
        <v>15</v>
      </c>
      <c r="B14" s="1">
        <v>146</v>
      </c>
      <c r="C14" t="s">
        <v>46</v>
      </c>
      <c r="D14" t="s">
        <v>64</v>
      </c>
      <c r="E14" t="s">
        <v>76</v>
      </c>
      <c r="F14" s="2" t="s">
        <v>28</v>
      </c>
      <c r="G14" s="2" t="s">
        <v>28</v>
      </c>
      <c r="H14" s="2" t="s">
        <v>5</v>
      </c>
    </row>
    <row r="15" spans="1:8" ht="15">
      <c r="A15">
        <v>17</v>
      </c>
      <c r="B15" s="1">
        <v>145</v>
      </c>
      <c r="C15" t="s">
        <v>47</v>
      </c>
      <c r="D15" t="s">
        <v>65</v>
      </c>
      <c r="E15" t="s">
        <v>77</v>
      </c>
      <c r="F15" s="2" t="s">
        <v>30</v>
      </c>
      <c r="G15" s="2" t="s">
        <v>30</v>
      </c>
      <c r="H15" s="2" t="s">
        <v>3</v>
      </c>
    </row>
    <row r="16" spans="1:8" ht="15">
      <c r="A16">
        <v>18</v>
      </c>
      <c r="B16" s="1">
        <v>58</v>
      </c>
      <c r="C16" t="s">
        <v>48</v>
      </c>
      <c r="D16" t="s">
        <v>66</v>
      </c>
      <c r="E16" s="2" t="s">
        <v>82</v>
      </c>
      <c r="F16" s="2" t="s">
        <v>19</v>
      </c>
      <c r="G16" s="2" t="s">
        <v>84</v>
      </c>
      <c r="H16" s="2" t="s">
        <v>2</v>
      </c>
    </row>
    <row r="17" spans="1:8" ht="15">
      <c r="A17">
        <v>19</v>
      </c>
      <c r="B17" s="1">
        <v>571</v>
      </c>
      <c r="C17" t="s">
        <v>49</v>
      </c>
      <c r="D17" t="s">
        <v>69</v>
      </c>
      <c r="E17" s="2" t="s">
        <v>33</v>
      </c>
      <c r="F17" s="2" t="s">
        <v>11</v>
      </c>
      <c r="G17" s="2" t="s">
        <v>4</v>
      </c>
      <c r="H17" s="2" t="s">
        <v>1</v>
      </c>
    </row>
  </sheetData>
  <sheetProtection/>
  <printOptions/>
  <pageMargins left="0.7" right="0.7" top="0.787401575" bottom="0.7874015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H21" sqref="H21"/>
    </sheetView>
  </sheetViews>
  <sheetFormatPr defaultColWidth="11.421875" defaultRowHeight="15"/>
  <cols>
    <col min="1" max="1" width="4.140625" style="0" customWidth="1"/>
    <col min="2" max="2" width="3.421875" style="0" customWidth="1"/>
    <col min="3" max="3" width="38.7109375" style="0" bestFit="1" customWidth="1"/>
    <col min="4" max="4" width="11.421875" style="0" hidden="1" customWidth="1"/>
    <col min="5" max="5" width="7.57421875" style="0" hidden="1" customWidth="1"/>
    <col min="6" max="7" width="7.57421875" style="0" customWidth="1"/>
    <col min="9" max="9" width="10.57421875" style="0" customWidth="1"/>
    <col min="13" max="13" width="8.140625" style="0" bestFit="1" customWidth="1"/>
  </cols>
  <sheetData>
    <row r="1" spans="1:2" ht="31.5">
      <c r="A1" s="41" t="s">
        <v>128</v>
      </c>
      <c r="B1" s="41"/>
    </row>
    <row r="2" spans="1:2" ht="31.5">
      <c r="A2" s="41"/>
      <c r="B2" s="41" t="s">
        <v>129</v>
      </c>
    </row>
    <row r="4" spans="1:16" s="1" customFormat="1" ht="15">
      <c r="A4" s="40"/>
      <c r="B4" s="1" t="s">
        <v>91</v>
      </c>
      <c r="E4" s="1" t="s">
        <v>89</v>
      </c>
      <c r="F4" s="1" t="s">
        <v>126</v>
      </c>
      <c r="G4" s="1" t="s">
        <v>127</v>
      </c>
      <c r="H4" s="1">
        <v>1</v>
      </c>
      <c r="I4" s="1">
        <v>2</v>
      </c>
      <c r="J4" s="1">
        <v>3</v>
      </c>
      <c r="K4" s="1">
        <v>4</v>
      </c>
      <c r="L4" s="1">
        <v>5</v>
      </c>
      <c r="M4" s="1">
        <v>6</v>
      </c>
      <c r="N4" s="1" t="s">
        <v>93</v>
      </c>
      <c r="O4" s="1" t="s">
        <v>105</v>
      </c>
      <c r="P4" s="1" t="s">
        <v>106</v>
      </c>
    </row>
    <row r="5" spans="1:13" ht="15">
      <c r="A5" s="39">
        <v>1</v>
      </c>
      <c r="B5" t="s">
        <v>95</v>
      </c>
      <c r="D5" s="4">
        <v>5</v>
      </c>
      <c r="E5" s="5">
        <v>104</v>
      </c>
      <c r="F5" s="11">
        <f>+M5</f>
        <v>0.7503009259259259</v>
      </c>
      <c r="G5" s="11">
        <f>+F5/6</f>
        <v>0.12505015432098765</v>
      </c>
      <c r="H5" s="11">
        <v>0.12472222222222222</v>
      </c>
      <c r="I5" s="11">
        <v>0.25108796296296293</v>
      </c>
      <c r="J5" s="11">
        <v>0.3782175925925926</v>
      </c>
      <c r="K5" s="11">
        <v>0.5029166666666667</v>
      </c>
      <c r="L5" s="11">
        <v>0.6289467592592592</v>
      </c>
      <c r="M5" s="12">
        <v>0.7503009259259259</v>
      </c>
    </row>
    <row r="6" spans="3:16" ht="15">
      <c r="C6" t="s">
        <v>96</v>
      </c>
      <c r="D6" s="6"/>
      <c r="E6" s="7"/>
      <c r="F6" s="37"/>
      <c r="G6" s="37"/>
      <c r="H6" s="11">
        <f>+H5</f>
        <v>0.12472222222222222</v>
      </c>
      <c r="I6" s="13">
        <f>I5-H5</f>
        <v>0.1263657407407407</v>
      </c>
      <c r="J6" s="13">
        <f>J5-I5</f>
        <v>0.12712962962962965</v>
      </c>
      <c r="K6" s="13">
        <f>K5-J5</f>
        <v>0.1246990740740741</v>
      </c>
      <c r="L6" s="13">
        <f>L5-K5</f>
        <v>0.12603009259259257</v>
      </c>
      <c r="M6" s="35">
        <f>M5-L5</f>
        <v>0.12135416666666665</v>
      </c>
      <c r="N6" s="3">
        <f>MIN(H6:M6)</f>
        <v>0.12135416666666665</v>
      </c>
      <c r="O6" s="36">
        <f>+H6+J6+L6</f>
        <v>0.37788194444444445</v>
      </c>
      <c r="P6" s="36">
        <f>+I6+K6+M6</f>
        <v>0.37241898148148145</v>
      </c>
    </row>
    <row r="7" spans="1:13" ht="15">
      <c r="A7">
        <v>2</v>
      </c>
      <c r="B7" t="s">
        <v>97</v>
      </c>
      <c r="D7" s="4">
        <v>6</v>
      </c>
      <c r="E7" s="5">
        <v>55</v>
      </c>
      <c r="F7" s="11">
        <f>+M7</f>
        <v>0.761412037037037</v>
      </c>
      <c r="G7" s="11">
        <f>+F7/6</f>
        <v>0.1269020061728395</v>
      </c>
      <c r="H7" s="11">
        <v>0.12408564814814815</v>
      </c>
      <c r="I7" s="11">
        <v>0.2518287037037037</v>
      </c>
      <c r="J7" s="11">
        <v>0.3771759259259259</v>
      </c>
      <c r="K7" s="11">
        <v>0.5041319444444444</v>
      </c>
      <c r="L7" s="11">
        <v>0.6322106481481481</v>
      </c>
      <c r="M7" s="12">
        <v>0.761412037037037</v>
      </c>
    </row>
    <row r="8" spans="3:16" ht="15">
      <c r="C8" t="s">
        <v>110</v>
      </c>
      <c r="D8" s="6"/>
      <c r="E8" s="7"/>
      <c r="F8" s="37"/>
      <c r="G8" s="37"/>
      <c r="H8" s="31">
        <f>+H7</f>
        <v>0.12408564814814815</v>
      </c>
      <c r="I8" s="13">
        <f>I7-H7</f>
        <v>0.12774305555555554</v>
      </c>
      <c r="J8" s="13">
        <f>J7-I7</f>
        <v>0.12534722222222222</v>
      </c>
      <c r="K8" s="13">
        <f>K7-J7</f>
        <v>0.1269560185185185</v>
      </c>
      <c r="L8" s="13">
        <f>L7-K7</f>
        <v>0.12807870370370367</v>
      </c>
      <c r="M8" s="14">
        <f>M7-L7</f>
        <v>0.12920138888888888</v>
      </c>
      <c r="N8" s="3">
        <f>MIN(H8:M8)</f>
        <v>0.12408564814814815</v>
      </c>
      <c r="O8" s="36">
        <f>+H8+J8+L8</f>
        <v>0.37751157407407404</v>
      </c>
      <c r="P8" s="36">
        <f>+I8+K8+M8</f>
        <v>0.38390046296296293</v>
      </c>
    </row>
    <row r="9" spans="1:13" ht="15">
      <c r="A9">
        <v>3</v>
      </c>
      <c r="B9" t="s">
        <v>94</v>
      </c>
      <c r="D9" s="4">
        <v>11</v>
      </c>
      <c r="E9" s="5">
        <v>5</v>
      </c>
      <c r="F9" s="11">
        <f>+M9</f>
        <v>0.802962962962963</v>
      </c>
      <c r="G9" s="11">
        <f>+F9/6</f>
        <v>0.13382716049382717</v>
      </c>
      <c r="H9" s="11">
        <v>0.1261574074074074</v>
      </c>
      <c r="I9" s="11">
        <v>0.2623263888888889</v>
      </c>
      <c r="J9" s="11">
        <v>0.39502314814814815</v>
      </c>
      <c r="K9" s="11">
        <v>0.5326967592592592</v>
      </c>
      <c r="L9" s="11">
        <v>0.664074074074074</v>
      </c>
      <c r="M9" s="12">
        <v>0.802962962962963</v>
      </c>
    </row>
    <row r="10" spans="3:17" ht="15">
      <c r="C10" t="s">
        <v>109</v>
      </c>
      <c r="D10" s="6"/>
      <c r="E10" s="7"/>
      <c r="F10" s="37"/>
      <c r="G10" s="37"/>
      <c r="H10" s="31">
        <f>+H9</f>
        <v>0.1261574074074074</v>
      </c>
      <c r="I10" s="15">
        <f>I9-H9</f>
        <v>0.13616898148148146</v>
      </c>
      <c r="J10" s="13">
        <f>J9-I9</f>
        <v>0.13269675925925928</v>
      </c>
      <c r="K10" s="13">
        <f>K9-J9</f>
        <v>0.13767361111111104</v>
      </c>
      <c r="L10" s="13">
        <f>L9-K9</f>
        <v>0.13137731481481485</v>
      </c>
      <c r="M10" s="14">
        <f>M9-L9</f>
        <v>0.13888888888888895</v>
      </c>
      <c r="N10" s="3">
        <f>MIN(H10:M10)</f>
        <v>0.1261574074074074</v>
      </c>
      <c r="O10" s="36">
        <f>+H10+J10+L10</f>
        <v>0.39023148148148157</v>
      </c>
      <c r="P10" s="36">
        <f>+I10+K10+M10</f>
        <v>0.4127314814814814</v>
      </c>
      <c r="Q10" s="3"/>
    </row>
    <row r="11" spans="1:17" ht="15">
      <c r="A11">
        <v>4</v>
      </c>
      <c r="B11" t="s">
        <v>98</v>
      </c>
      <c r="D11" s="4">
        <v>12</v>
      </c>
      <c r="E11" s="5">
        <v>136</v>
      </c>
      <c r="F11" s="11">
        <f>+M11</f>
        <v>0.815300925925926</v>
      </c>
      <c r="G11" s="11">
        <f>+F11/6</f>
        <v>0.13588348765432098</v>
      </c>
      <c r="H11" s="11">
        <v>0.1279861111111111</v>
      </c>
      <c r="I11" s="11">
        <v>0.2626273148148148</v>
      </c>
      <c r="J11" s="11">
        <v>0.40078703703703705</v>
      </c>
      <c r="K11" s="11">
        <v>0.5403703703703704</v>
      </c>
      <c r="L11" s="11">
        <v>0.6772453703703704</v>
      </c>
      <c r="M11" s="12">
        <v>0.815300925925926</v>
      </c>
      <c r="Q11" s="3"/>
    </row>
    <row r="12" spans="3:17" ht="15">
      <c r="C12" t="s">
        <v>99</v>
      </c>
      <c r="D12" s="6"/>
      <c r="E12" s="7"/>
      <c r="F12" s="37"/>
      <c r="G12" s="37"/>
      <c r="H12" s="31">
        <f>+H11</f>
        <v>0.1279861111111111</v>
      </c>
      <c r="I12" s="13">
        <f>I11-H11</f>
        <v>0.13464120370370372</v>
      </c>
      <c r="J12" s="13">
        <f>J11-I11</f>
        <v>0.13815972222222223</v>
      </c>
      <c r="K12" s="13">
        <f>K11-J11</f>
        <v>0.13958333333333334</v>
      </c>
      <c r="L12" s="13">
        <f>L11-K11</f>
        <v>0.13687499999999997</v>
      </c>
      <c r="M12" s="14">
        <f>M11-L11</f>
        <v>0.1380555555555556</v>
      </c>
      <c r="N12" s="3">
        <f>MIN(H12:M12)</f>
        <v>0.1279861111111111</v>
      </c>
      <c r="O12" s="36">
        <f>+H12+J12+L12</f>
        <v>0.4030208333333333</v>
      </c>
      <c r="P12" s="36">
        <f>+I12+K12+M12</f>
        <v>0.4122800925925927</v>
      </c>
      <c r="Q12" s="3"/>
    </row>
    <row r="13" spans="1:17" ht="15">
      <c r="A13">
        <v>5</v>
      </c>
      <c r="B13" t="s">
        <v>100</v>
      </c>
      <c r="D13" s="4">
        <v>14</v>
      </c>
      <c r="E13" s="5">
        <v>6</v>
      </c>
      <c r="F13" s="11">
        <f>+M13</f>
        <v>0.8434953703703704</v>
      </c>
      <c r="G13" s="11">
        <f>+F13/6</f>
        <v>0.14058256172839506</v>
      </c>
      <c r="H13" s="11">
        <v>0.12866898148148148</v>
      </c>
      <c r="I13" s="11">
        <v>0.26707175925925924</v>
      </c>
      <c r="J13" s="11">
        <v>0.404837962962963</v>
      </c>
      <c r="K13" s="11">
        <v>0.5547916666666667</v>
      </c>
      <c r="L13" s="11">
        <v>0.6912962962962963</v>
      </c>
      <c r="M13" s="12">
        <v>0.8434953703703704</v>
      </c>
      <c r="P13" s="3"/>
      <c r="Q13" s="3"/>
    </row>
    <row r="14" spans="3:17" ht="15">
      <c r="C14" t="s">
        <v>111</v>
      </c>
      <c r="D14" s="6"/>
      <c r="E14" s="7"/>
      <c r="F14" s="37"/>
      <c r="G14" s="37"/>
      <c r="H14" s="31">
        <f>+H13</f>
        <v>0.12866898148148148</v>
      </c>
      <c r="I14" s="13">
        <f>I13-H13</f>
        <v>0.13840277777777776</v>
      </c>
      <c r="J14" s="13">
        <f>J13-I13</f>
        <v>0.13776620370370374</v>
      </c>
      <c r="K14" s="13">
        <f>K13-J13</f>
        <v>0.1499537037037037</v>
      </c>
      <c r="L14" s="13">
        <f>L13-K13</f>
        <v>0.13650462962962961</v>
      </c>
      <c r="M14" s="14">
        <f>M13-L13</f>
        <v>0.15219907407407407</v>
      </c>
      <c r="N14" s="3">
        <f>MIN(H14:M14)</f>
        <v>0.12866898148148148</v>
      </c>
      <c r="O14" s="36">
        <f>+H14+J14+L14</f>
        <v>0.40293981481481483</v>
      </c>
      <c r="P14" s="36">
        <f>+I14+K14+M14</f>
        <v>0.44055555555555553</v>
      </c>
      <c r="Q14" s="3"/>
    </row>
    <row r="15" spans="1:17" ht="15">
      <c r="A15">
        <v>6</v>
      </c>
      <c r="B15" t="s">
        <v>101</v>
      </c>
      <c r="D15" s="4">
        <v>4</v>
      </c>
      <c r="E15" s="5">
        <v>17</v>
      </c>
      <c r="F15" s="11">
        <f>+M15</f>
        <v>0.9021296296296296</v>
      </c>
      <c r="G15" s="11">
        <f>+F15/6</f>
        <v>0.15035493827160493</v>
      </c>
      <c r="H15" s="11">
        <v>0.1445138888888889</v>
      </c>
      <c r="I15" s="11">
        <v>0.29386574074074073</v>
      </c>
      <c r="J15" s="11">
        <v>0.44123842592592594</v>
      </c>
      <c r="K15" s="11">
        <v>0.5972800925925926</v>
      </c>
      <c r="L15" s="11">
        <v>0.74625</v>
      </c>
      <c r="M15" s="12">
        <v>0.9021296296296296</v>
      </c>
      <c r="P15" s="3"/>
      <c r="Q15" s="3"/>
    </row>
    <row r="16" spans="3:17" ht="15">
      <c r="C16" t="s">
        <v>102</v>
      </c>
      <c r="D16" s="6"/>
      <c r="E16" s="7"/>
      <c r="F16" s="37"/>
      <c r="G16" s="37"/>
      <c r="H16" s="31">
        <f>+H15</f>
        <v>0.1445138888888889</v>
      </c>
      <c r="I16" s="13">
        <f>I15-H15</f>
        <v>0.14935185185185185</v>
      </c>
      <c r="J16" s="13">
        <f>J15-I15</f>
        <v>0.1473726851851852</v>
      </c>
      <c r="K16" s="13">
        <f>K15-J15</f>
        <v>0.1560416666666667</v>
      </c>
      <c r="L16" s="13">
        <f>L15-K15</f>
        <v>0.14896990740740734</v>
      </c>
      <c r="M16" s="14">
        <f>M15-L15</f>
        <v>0.15587962962962965</v>
      </c>
      <c r="N16" s="3">
        <f>MIN(H16:M16)</f>
        <v>0.1445138888888889</v>
      </c>
      <c r="O16" s="36">
        <f>+H16+J16+L16</f>
        <v>0.44085648148148143</v>
      </c>
      <c r="P16" s="36">
        <f>+I16+K16+M16</f>
        <v>0.4612731481481482</v>
      </c>
      <c r="Q16" s="3"/>
    </row>
    <row r="17" spans="1:13" ht="15">
      <c r="A17">
        <v>7</v>
      </c>
      <c r="B17" t="s">
        <v>103</v>
      </c>
      <c r="D17" s="4">
        <v>18</v>
      </c>
      <c r="E17" s="5">
        <v>58</v>
      </c>
      <c r="F17" s="11">
        <f>+M17</f>
        <v>1.0583333333333333</v>
      </c>
      <c r="G17" s="11">
        <f>+F17/6</f>
        <v>0.1763888888888889</v>
      </c>
      <c r="H17" s="11">
        <v>0.16077546296296297</v>
      </c>
      <c r="I17" s="11">
        <v>0.33515046296296297</v>
      </c>
      <c r="J17" s="11">
        <v>0.515613425925926</v>
      </c>
      <c r="K17" s="11">
        <v>0.6992013888888889</v>
      </c>
      <c r="L17" s="11">
        <v>0.8743518518518519</v>
      </c>
      <c r="M17" s="12">
        <v>1.0583333333333333</v>
      </c>
    </row>
    <row r="18" spans="3:16" ht="15">
      <c r="C18" t="s">
        <v>104</v>
      </c>
      <c r="D18" s="6"/>
      <c r="E18" s="7"/>
      <c r="F18" s="37"/>
      <c r="G18" s="37"/>
      <c r="H18" s="31">
        <f>+H17</f>
        <v>0.16077546296296297</v>
      </c>
      <c r="I18" s="13">
        <f>I17-H17</f>
        <v>0.174375</v>
      </c>
      <c r="J18" s="13">
        <f>J17-I17</f>
        <v>0.180462962962963</v>
      </c>
      <c r="K18" s="13">
        <f>K17-J17</f>
        <v>0.18358796296296298</v>
      </c>
      <c r="L18" s="13">
        <f>L17-K17</f>
        <v>0.175150462962963</v>
      </c>
      <c r="M18" s="14">
        <f>M17-L17</f>
        <v>0.1839814814814814</v>
      </c>
      <c r="N18" s="3">
        <f>MIN(H18:M18)</f>
        <v>0.16077546296296297</v>
      </c>
      <c r="O18" s="36">
        <f>+H18+J18+L18</f>
        <v>0.516388888888889</v>
      </c>
      <c r="P18" s="36">
        <f>+I18+K18+M18</f>
        <v>0.5419444444444443</v>
      </c>
    </row>
    <row r="19" spans="1:15" ht="15">
      <c r="A19">
        <v>8</v>
      </c>
      <c r="B19" t="s">
        <v>107</v>
      </c>
      <c r="D19" s="4">
        <v>19</v>
      </c>
      <c r="E19" s="5">
        <v>571</v>
      </c>
      <c r="F19" s="11">
        <f>+M19</f>
        <v>1.1051736111111112</v>
      </c>
      <c r="G19" s="11">
        <f>+F19/6</f>
        <v>0.18419560185185188</v>
      </c>
      <c r="H19" s="11">
        <v>0.19402777777777777</v>
      </c>
      <c r="I19" s="11">
        <v>0.3710995370370371</v>
      </c>
      <c r="J19" s="11">
        <v>0.5656365740740741</v>
      </c>
      <c r="K19" s="11">
        <v>0.7396759259259259</v>
      </c>
      <c r="L19" s="11">
        <v>0.932488425925926</v>
      </c>
      <c r="M19" s="12">
        <v>1.1051736111111112</v>
      </c>
      <c r="O19" s="10"/>
    </row>
    <row r="20" spans="3:16" ht="15">
      <c r="C20" t="s">
        <v>108</v>
      </c>
      <c r="D20" s="6"/>
      <c r="E20" s="7"/>
      <c r="F20" s="38"/>
      <c r="G20" s="38"/>
      <c r="H20" s="20">
        <f>+H19</f>
        <v>0.19402777777777777</v>
      </c>
      <c r="I20" s="13">
        <f>I19-H19</f>
        <v>0.1770717592592593</v>
      </c>
      <c r="J20" s="13">
        <f>J19-I19</f>
        <v>0.194537037037037</v>
      </c>
      <c r="K20" s="13">
        <f>K19-J19</f>
        <v>0.17403935185185182</v>
      </c>
      <c r="L20" s="13">
        <f>L19-K19</f>
        <v>0.19281250000000005</v>
      </c>
      <c r="M20" s="30">
        <f>M19-L19</f>
        <v>0.17268518518518527</v>
      </c>
      <c r="N20" s="3">
        <f>MIN(H20:M20)</f>
        <v>0.17268518518518527</v>
      </c>
      <c r="O20" s="36">
        <f>+H20+J20+L20</f>
        <v>0.5813773148148148</v>
      </c>
      <c r="P20" s="36">
        <f>+I20+K20+M20</f>
        <v>0.5237962962962964</v>
      </c>
    </row>
    <row r="21" spans="2:14" s="8" customFormat="1" ht="15">
      <c r="B21"/>
      <c r="D21" s="25" t="s">
        <v>92</v>
      </c>
      <c r="H21" s="3">
        <f aca="true" t="shared" si="0" ref="H21:M21">MIN(H5:H20)</f>
        <v>0.12408564814814815</v>
      </c>
      <c r="I21" s="3">
        <f t="shared" si="0"/>
        <v>0.1263657407407407</v>
      </c>
      <c r="J21" s="3">
        <f t="shared" si="0"/>
        <v>0.12534722222222222</v>
      </c>
      <c r="K21" s="3">
        <f t="shared" si="0"/>
        <v>0.1246990740740741</v>
      </c>
      <c r="L21" s="3">
        <f t="shared" si="0"/>
        <v>0.12603009259259257</v>
      </c>
      <c r="M21" s="3">
        <f t="shared" si="0"/>
        <v>0.12135416666666665</v>
      </c>
      <c r="N21" s="3">
        <f>MIN(H5:M20)</f>
        <v>0.12135416666666665</v>
      </c>
    </row>
    <row r="22" spans="4:14" s="8" customFormat="1" ht="15">
      <c r="D22" s="25"/>
      <c r="H22" s="19"/>
      <c r="I22" s="19"/>
      <c r="J22" s="19"/>
      <c r="K22" s="19"/>
      <c r="L22" s="19"/>
      <c r="M22" s="26"/>
      <c r="N22" s="9"/>
    </row>
    <row r="23" spans="4:14" s="8" customFormat="1" ht="15">
      <c r="D23" s="25"/>
      <c r="H23" s="19"/>
      <c r="I23" s="19"/>
      <c r="J23" s="19"/>
      <c r="K23" s="19"/>
      <c r="L23" s="19"/>
      <c r="M23" s="26"/>
      <c r="N23" s="9"/>
    </row>
    <row r="24" spans="4:14" s="8" customFormat="1" ht="15">
      <c r="D24" s="25"/>
      <c r="H24" s="19"/>
      <c r="I24" s="19"/>
      <c r="J24" s="19"/>
      <c r="K24" s="19"/>
      <c r="L24" s="19"/>
      <c r="M24" s="26"/>
      <c r="N24" s="9"/>
    </row>
    <row r="25" spans="2:16" s="8" customFormat="1" ht="15">
      <c r="B25" s="27" t="s">
        <v>88</v>
      </c>
      <c r="D25" s="28"/>
      <c r="E25" s="28"/>
      <c r="F25" s="1" t="s">
        <v>126</v>
      </c>
      <c r="G25" s="1" t="s">
        <v>127</v>
      </c>
      <c r="H25" s="1">
        <v>1</v>
      </c>
      <c r="I25" s="1">
        <v>2</v>
      </c>
      <c r="J25" s="1">
        <v>3</v>
      </c>
      <c r="K25" s="1">
        <v>4</v>
      </c>
      <c r="L25" s="1">
        <v>5</v>
      </c>
      <c r="M25" s="1">
        <v>6</v>
      </c>
      <c r="N25" s="1" t="s">
        <v>93</v>
      </c>
      <c r="O25" s="1" t="s">
        <v>105</v>
      </c>
      <c r="P25" s="1" t="s">
        <v>106</v>
      </c>
    </row>
    <row r="26" spans="1:13" ht="15">
      <c r="A26">
        <v>1</v>
      </c>
      <c r="B26" t="s">
        <v>112</v>
      </c>
      <c r="D26" s="21">
        <v>15</v>
      </c>
      <c r="E26" s="22">
        <v>146</v>
      </c>
      <c r="F26" s="11">
        <f>+M26</f>
        <v>0.926724537037037</v>
      </c>
      <c r="G26" s="11">
        <f>+F26/6</f>
        <v>0.15445408950617284</v>
      </c>
      <c r="H26" s="23">
        <v>0.1524074074074074</v>
      </c>
      <c r="I26" s="23">
        <v>0.306724537037037</v>
      </c>
      <c r="J26" s="23">
        <v>0.4684953703703704</v>
      </c>
      <c r="K26" s="23">
        <v>0.620462962962963</v>
      </c>
      <c r="L26" s="23">
        <v>0.7772569444444444</v>
      </c>
      <c r="M26" s="24">
        <v>0.926724537037037</v>
      </c>
    </row>
    <row r="27" spans="3:16" ht="15">
      <c r="C27" t="s">
        <v>113</v>
      </c>
      <c r="D27" s="6"/>
      <c r="E27" s="7"/>
      <c r="F27" s="37"/>
      <c r="G27" s="37"/>
      <c r="H27" s="11">
        <f>+H26</f>
        <v>0.1524074074074074</v>
      </c>
      <c r="I27" s="13">
        <f>I26-H26</f>
        <v>0.1543171296296296</v>
      </c>
      <c r="J27" s="13">
        <f>J26-I26</f>
        <v>0.16177083333333342</v>
      </c>
      <c r="K27" s="13">
        <f>K26-J26</f>
        <v>0.15196759259259257</v>
      </c>
      <c r="L27" s="15">
        <f>L26-K26</f>
        <v>0.15679398148148138</v>
      </c>
      <c r="M27" s="35">
        <f>M26-L26</f>
        <v>0.14946759259259268</v>
      </c>
      <c r="N27" s="3">
        <f>MIN(H27:M27)</f>
        <v>0.14946759259259268</v>
      </c>
      <c r="O27" s="36">
        <f>+H27+J27+L27</f>
        <v>0.47097222222222224</v>
      </c>
      <c r="P27" s="36">
        <f>+I27+K27+M27</f>
        <v>0.4557523148148148</v>
      </c>
    </row>
    <row r="28" spans="1:13" ht="15">
      <c r="A28">
        <v>2</v>
      </c>
      <c r="B28" t="s">
        <v>114</v>
      </c>
      <c r="D28" s="4">
        <v>17</v>
      </c>
      <c r="E28" s="5">
        <v>145</v>
      </c>
      <c r="F28" s="11">
        <f>+M28</f>
        <v>0.941712962962963</v>
      </c>
      <c r="G28" s="11">
        <f>+F28/6</f>
        <v>0.15695216049382718</v>
      </c>
      <c r="H28" s="11">
        <v>0.15298611111111113</v>
      </c>
      <c r="I28" s="11">
        <v>0.30703703703703705</v>
      </c>
      <c r="J28" s="11">
        <v>0.4688425925925926</v>
      </c>
      <c r="K28" s="11">
        <v>0.6213888888888889</v>
      </c>
      <c r="L28" s="11">
        <v>0.7807407407407408</v>
      </c>
      <c r="M28" s="12">
        <v>0.941712962962963</v>
      </c>
    </row>
    <row r="29" spans="3:16" ht="15">
      <c r="C29" t="s">
        <v>115</v>
      </c>
      <c r="D29" s="6"/>
      <c r="E29" s="7"/>
      <c r="F29" s="38"/>
      <c r="G29" s="38"/>
      <c r="H29" s="20">
        <f>+H28</f>
        <v>0.15298611111111113</v>
      </c>
      <c r="I29" s="13">
        <f>I28-H28</f>
        <v>0.15405092592592592</v>
      </c>
      <c r="J29" s="13">
        <f>J28-I28</f>
        <v>0.16180555555555554</v>
      </c>
      <c r="K29" s="32">
        <f>K28-J28</f>
        <v>0.1525462962962963</v>
      </c>
      <c r="L29" s="13">
        <f>L28-K28</f>
        <v>0.15935185185185197</v>
      </c>
      <c r="M29" s="14">
        <f>M28-L28</f>
        <v>0.16097222222222218</v>
      </c>
      <c r="N29" s="3">
        <f>MIN(H29:M29)</f>
        <v>0.1525462962962963</v>
      </c>
      <c r="O29" s="36">
        <f>+H29+J29+L29</f>
        <v>0.47414351851851866</v>
      </c>
      <c r="P29" s="36">
        <f>+I29+K29+M29</f>
        <v>0.46756944444444437</v>
      </c>
    </row>
    <row r="30" spans="3:15" ht="15">
      <c r="C30" s="8"/>
      <c r="D30" s="25" t="s">
        <v>92</v>
      </c>
      <c r="E30" s="8"/>
      <c r="F30" s="8"/>
      <c r="G30" s="8"/>
      <c r="H30" s="3">
        <f aca="true" t="shared" si="1" ref="H30:M30">MIN(H26:H29)</f>
        <v>0.1524074074074074</v>
      </c>
      <c r="I30" s="3">
        <f t="shared" si="1"/>
        <v>0.15405092592592592</v>
      </c>
      <c r="J30" s="3">
        <f t="shared" si="1"/>
        <v>0.16177083333333342</v>
      </c>
      <c r="K30" s="3">
        <f t="shared" si="1"/>
        <v>0.15196759259259257</v>
      </c>
      <c r="L30" s="3">
        <f t="shared" si="1"/>
        <v>0.15679398148148138</v>
      </c>
      <c r="M30" s="3">
        <f t="shared" si="1"/>
        <v>0.14946759259259268</v>
      </c>
      <c r="N30" s="3">
        <f>MIN(H26:M29)</f>
        <v>0.14946759259259268</v>
      </c>
      <c r="O30" s="3"/>
    </row>
    <row r="31" spans="3:15" ht="15">
      <c r="C31" s="8"/>
      <c r="D31" s="25"/>
      <c r="E31" s="8"/>
      <c r="F31" s="8"/>
      <c r="G31" s="8"/>
      <c r="H31" s="19"/>
      <c r="I31" s="19"/>
      <c r="J31" s="19"/>
      <c r="K31" s="19"/>
      <c r="L31" s="19"/>
      <c r="M31" s="26"/>
      <c r="N31" s="3"/>
      <c r="O31" s="3"/>
    </row>
    <row r="32" spans="3:15" ht="15">
      <c r="C32" s="8"/>
      <c r="D32" s="25"/>
      <c r="E32" s="8"/>
      <c r="F32" s="8"/>
      <c r="G32" s="8"/>
      <c r="H32" s="19"/>
      <c r="I32" s="19"/>
      <c r="J32" s="19"/>
      <c r="K32" s="19"/>
      <c r="L32" s="19"/>
      <c r="M32" s="26"/>
      <c r="N32" s="3"/>
      <c r="O32" s="3"/>
    </row>
    <row r="33" spans="3:15" ht="15">
      <c r="C33" s="8"/>
      <c r="D33" s="25"/>
      <c r="E33" s="8"/>
      <c r="F33" s="8"/>
      <c r="G33" s="8"/>
      <c r="H33" s="19"/>
      <c r="I33" s="19"/>
      <c r="J33" s="19"/>
      <c r="K33" s="19"/>
      <c r="L33" s="19"/>
      <c r="M33" s="26"/>
      <c r="N33" s="3"/>
      <c r="O33" s="3"/>
    </row>
    <row r="34" spans="2:16" ht="15">
      <c r="B34" s="27" t="s">
        <v>90</v>
      </c>
      <c r="E34" s="8"/>
      <c r="F34" s="1" t="s">
        <v>126</v>
      </c>
      <c r="G34" s="1" t="s">
        <v>127</v>
      </c>
      <c r="H34" s="1">
        <v>1</v>
      </c>
      <c r="I34" s="1">
        <v>2</v>
      </c>
      <c r="J34" s="1">
        <v>3</v>
      </c>
      <c r="K34" s="1">
        <v>4</v>
      </c>
      <c r="L34" s="1">
        <v>5</v>
      </c>
      <c r="M34" s="1">
        <v>6</v>
      </c>
      <c r="N34" s="1" t="s">
        <v>93</v>
      </c>
      <c r="O34" s="1" t="s">
        <v>105</v>
      </c>
      <c r="P34" s="1" t="s">
        <v>106</v>
      </c>
    </row>
    <row r="35" spans="1:13" ht="15">
      <c r="A35">
        <v>1</v>
      </c>
      <c r="B35" t="s">
        <v>116</v>
      </c>
      <c r="D35" s="4">
        <v>1</v>
      </c>
      <c r="E35" s="5">
        <v>379</v>
      </c>
      <c r="F35" s="11">
        <f>+M35</f>
        <v>0.7316435185185185</v>
      </c>
      <c r="G35" s="11">
        <f>+F35/6</f>
        <v>0.12194058641975308</v>
      </c>
      <c r="H35" s="16">
        <v>0.1233449074074074</v>
      </c>
      <c r="I35" s="16">
        <v>0.24375</v>
      </c>
      <c r="J35" s="16">
        <v>0.3687962962962963</v>
      </c>
      <c r="K35" s="16">
        <v>0.49461805555555555</v>
      </c>
      <c r="L35" s="16">
        <v>0.6102777777777778</v>
      </c>
      <c r="M35" s="29">
        <v>0.7316435185185185</v>
      </c>
    </row>
    <row r="36" spans="3:16" ht="15">
      <c r="C36" t="s">
        <v>117</v>
      </c>
      <c r="D36" s="6"/>
      <c r="E36" s="7"/>
      <c r="F36" s="37"/>
      <c r="G36" s="37"/>
      <c r="H36" s="16">
        <f>+H35</f>
        <v>0.1233449074074074</v>
      </c>
      <c r="I36" s="15">
        <f>I35-H35</f>
        <v>0.12040509259259259</v>
      </c>
      <c r="J36" s="15">
        <f>J35-I35</f>
        <v>0.1250462962962963</v>
      </c>
      <c r="K36" s="15">
        <f>K35-J35</f>
        <v>0.12582175925925926</v>
      </c>
      <c r="L36" s="34">
        <f>L35-K35</f>
        <v>0.11565972222222226</v>
      </c>
      <c r="M36" s="18">
        <f>M35-L35</f>
        <v>0.12136574074074069</v>
      </c>
      <c r="N36" s="3">
        <f>MIN(H36:M36)</f>
        <v>0.11565972222222226</v>
      </c>
      <c r="O36" s="36">
        <f>+H36+J36+L36</f>
        <v>0.36405092592592597</v>
      </c>
      <c r="P36" s="36">
        <f>+I36+K36+M36</f>
        <v>0.3675925925925925</v>
      </c>
    </row>
    <row r="37" spans="1:13" ht="15">
      <c r="A37">
        <v>2</v>
      </c>
      <c r="B37" t="s">
        <v>118</v>
      </c>
      <c r="D37" s="4">
        <v>2</v>
      </c>
      <c r="E37" s="5">
        <v>148</v>
      </c>
      <c r="F37" s="11">
        <f>+M37</f>
        <v>0.7344560185185185</v>
      </c>
      <c r="G37" s="11">
        <f>+F37/6</f>
        <v>0.12240933641975309</v>
      </c>
      <c r="H37" s="16">
        <v>0.1229050925925926</v>
      </c>
      <c r="I37" s="16">
        <v>0.24424768518518516</v>
      </c>
      <c r="J37" s="16">
        <v>0.36917824074074074</v>
      </c>
      <c r="K37" s="16">
        <v>0.4944675925925926</v>
      </c>
      <c r="L37" s="16">
        <v>0.6114699074074074</v>
      </c>
      <c r="M37" s="17">
        <v>0.7344560185185185</v>
      </c>
    </row>
    <row r="38" spans="3:16" ht="15">
      <c r="C38" t="s">
        <v>119</v>
      </c>
      <c r="D38" s="6"/>
      <c r="E38" s="7"/>
      <c r="F38" s="37"/>
      <c r="G38" s="37"/>
      <c r="H38" s="16">
        <f>+H37</f>
        <v>0.1229050925925926</v>
      </c>
      <c r="I38" s="15">
        <f>I37-H37</f>
        <v>0.12134259259259257</v>
      </c>
      <c r="J38" s="15">
        <f>J37-I37</f>
        <v>0.12493055555555557</v>
      </c>
      <c r="K38" s="15">
        <f>K37-J37</f>
        <v>0.12528935185185186</v>
      </c>
      <c r="L38" s="32">
        <f>L37-K37</f>
        <v>0.11700231481481477</v>
      </c>
      <c r="M38" s="18">
        <f>M37-L37</f>
        <v>0.12298611111111113</v>
      </c>
      <c r="N38" s="3">
        <f>MIN(H38:M38)</f>
        <v>0.11700231481481477</v>
      </c>
      <c r="O38" s="36">
        <f>+H38+J38+L38</f>
        <v>0.36483796296296295</v>
      </c>
      <c r="P38" s="36">
        <f>+I38+K38+M38</f>
        <v>0.36961805555555555</v>
      </c>
    </row>
    <row r="39" spans="1:13" ht="15">
      <c r="A39">
        <v>3</v>
      </c>
      <c r="B39" t="s">
        <v>120</v>
      </c>
      <c r="D39" s="4">
        <v>7</v>
      </c>
      <c r="E39" s="5">
        <v>163</v>
      </c>
      <c r="F39" s="11">
        <f>+M39</f>
        <v>0.761875</v>
      </c>
      <c r="G39" s="11">
        <f>+F39/6</f>
        <v>0.12697916666666667</v>
      </c>
      <c r="H39" s="16">
        <v>0.1261574074074074</v>
      </c>
      <c r="I39" s="16">
        <v>0.25210648148148146</v>
      </c>
      <c r="J39" s="16">
        <v>0.37694444444444447</v>
      </c>
      <c r="K39" s="16">
        <v>0.5066782407407407</v>
      </c>
      <c r="L39" s="16">
        <v>0.6327893518518518</v>
      </c>
      <c r="M39" s="17">
        <v>0.761875</v>
      </c>
    </row>
    <row r="40" spans="3:16" ht="15">
      <c r="C40" t="s">
        <v>121</v>
      </c>
      <c r="D40" s="6"/>
      <c r="E40" s="7"/>
      <c r="F40" s="37"/>
      <c r="G40" s="37"/>
      <c r="H40" s="16">
        <f>+H39</f>
        <v>0.1261574074074074</v>
      </c>
      <c r="I40" s="15">
        <f>I39-H39</f>
        <v>0.12594907407407405</v>
      </c>
      <c r="J40" s="32">
        <f>J39-I39</f>
        <v>0.12483796296296301</v>
      </c>
      <c r="K40" s="15">
        <f>K39-J39</f>
        <v>0.12973379629629628</v>
      </c>
      <c r="L40" s="15">
        <f>L39-K39</f>
        <v>0.12611111111111106</v>
      </c>
      <c r="M40" s="18">
        <f>M39-L39</f>
        <v>0.12908564814814816</v>
      </c>
      <c r="N40" s="3">
        <f>MIN(H40:M40)</f>
        <v>0.12483796296296301</v>
      </c>
      <c r="O40" s="36">
        <f>+H40+J40+L40</f>
        <v>0.3771064814814815</v>
      </c>
      <c r="P40" s="36">
        <f>+I40+K40+M40</f>
        <v>0.38476851851851845</v>
      </c>
    </row>
    <row r="41" spans="1:13" ht="15">
      <c r="A41">
        <v>4</v>
      </c>
      <c r="B41" t="s">
        <v>122</v>
      </c>
      <c r="D41" s="4">
        <v>10</v>
      </c>
      <c r="E41" s="5">
        <v>147</v>
      </c>
      <c r="F41" s="11">
        <f>+M41</f>
        <v>0.7809027777777778</v>
      </c>
      <c r="G41" s="11">
        <f>+F41/6</f>
        <v>0.13015046296296298</v>
      </c>
      <c r="H41" s="16">
        <v>0.12756944444444443</v>
      </c>
      <c r="I41" s="16">
        <v>0.2549537037037037</v>
      </c>
      <c r="J41" s="16">
        <v>0.3918055555555555</v>
      </c>
      <c r="K41" s="16">
        <v>0.5198958333333333</v>
      </c>
      <c r="L41" s="16">
        <v>0.6581134259259259</v>
      </c>
      <c r="M41" s="17">
        <v>0.7809027777777778</v>
      </c>
    </row>
    <row r="42" spans="3:16" ht="15">
      <c r="C42" t="s">
        <v>123</v>
      </c>
      <c r="D42" s="6"/>
      <c r="E42" s="7"/>
      <c r="F42" s="37"/>
      <c r="G42" s="37"/>
      <c r="H42" s="16">
        <f>+H41</f>
        <v>0.12756944444444443</v>
      </c>
      <c r="I42" s="15">
        <f>I41-H41</f>
        <v>0.12738425925925925</v>
      </c>
      <c r="J42" s="15">
        <f>J41-I41</f>
        <v>0.13685185185185184</v>
      </c>
      <c r="K42" s="15">
        <f>K41-J41</f>
        <v>0.12809027777777782</v>
      </c>
      <c r="L42" s="15">
        <f>L41-K41</f>
        <v>0.1382175925925926</v>
      </c>
      <c r="M42" s="30">
        <f>M41-L41</f>
        <v>0.12278935185185191</v>
      </c>
      <c r="N42" s="3">
        <f>MIN(H42:M42)</f>
        <v>0.12278935185185191</v>
      </c>
      <c r="O42" s="36">
        <f>+H42+J42+L42</f>
        <v>0.4026388888888889</v>
      </c>
      <c r="P42" s="36">
        <f>+I42+K42+M42</f>
        <v>0.37826388888888896</v>
      </c>
    </row>
    <row r="43" spans="1:13" ht="15">
      <c r="A43">
        <v>5</v>
      </c>
      <c r="B43" t="s">
        <v>125</v>
      </c>
      <c r="D43" s="4">
        <v>13</v>
      </c>
      <c r="E43" s="5">
        <v>438</v>
      </c>
      <c r="F43" s="11">
        <f>+M43</f>
        <v>0.8218402777777777</v>
      </c>
      <c r="G43" s="11">
        <f>+F43/6</f>
        <v>0.1369733796296296</v>
      </c>
      <c r="H43" s="16">
        <v>0.12846064814814814</v>
      </c>
      <c r="I43" s="16">
        <v>0.26341435185185186</v>
      </c>
      <c r="J43" s="16">
        <v>0.4117824074074074</v>
      </c>
      <c r="K43" s="16">
        <v>0.547662037037037</v>
      </c>
      <c r="L43" s="16">
        <v>0.6916782407407407</v>
      </c>
      <c r="M43" s="17">
        <v>0.8218402777777777</v>
      </c>
    </row>
    <row r="44" spans="3:16" ht="15">
      <c r="C44" t="s">
        <v>124</v>
      </c>
      <c r="D44" s="6"/>
      <c r="E44" s="7"/>
      <c r="F44" s="38"/>
      <c r="G44" s="38"/>
      <c r="H44" s="33">
        <f>+H43</f>
        <v>0.12846064814814814</v>
      </c>
      <c r="I44" s="15">
        <f>I43-H43</f>
        <v>0.13495370370370371</v>
      </c>
      <c r="J44" s="15">
        <f>J43-I43</f>
        <v>0.14836805555555554</v>
      </c>
      <c r="K44" s="15">
        <f>K43-J43</f>
        <v>0.13587962962962957</v>
      </c>
      <c r="L44" s="15">
        <f>L43-K43</f>
        <v>0.14401620370370372</v>
      </c>
      <c r="M44" s="18">
        <f>M43-L43</f>
        <v>0.130162037037037</v>
      </c>
      <c r="N44" s="3">
        <f>MIN(H44:M44)</f>
        <v>0.12846064814814814</v>
      </c>
      <c r="O44" s="36">
        <f>+H44+J44+L44</f>
        <v>0.42084490740740743</v>
      </c>
      <c r="P44" s="36">
        <f>+I44+K44+M44</f>
        <v>0.40099537037037025</v>
      </c>
    </row>
    <row r="45" spans="4:14" ht="15">
      <c r="D45" s="25" t="s">
        <v>92</v>
      </c>
      <c r="F45" s="11"/>
      <c r="G45" s="11"/>
      <c r="H45" s="3">
        <f aca="true" t="shared" si="2" ref="H45:M45">MIN(H35:H44)</f>
        <v>0.1229050925925926</v>
      </c>
      <c r="I45" s="3">
        <f t="shared" si="2"/>
        <v>0.12040509259259259</v>
      </c>
      <c r="J45" s="3">
        <f t="shared" si="2"/>
        <v>0.12483796296296301</v>
      </c>
      <c r="K45" s="3">
        <f t="shared" si="2"/>
        <v>0.12528935185185186</v>
      </c>
      <c r="L45" s="3">
        <f t="shared" si="2"/>
        <v>0.11565972222222226</v>
      </c>
      <c r="M45" s="3">
        <f t="shared" si="2"/>
        <v>0.12136574074074069</v>
      </c>
      <c r="N45" s="3">
        <f>MIN(H35:M44)</f>
        <v>0.11565972222222226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 og olympiske og paralympiske 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IK02-THGJ</dc:creator>
  <cp:keywords/>
  <dc:description/>
  <cp:lastModifiedBy>US-OLSA</cp:lastModifiedBy>
  <dcterms:created xsi:type="dcterms:W3CDTF">2010-10-31T14:50:08Z</dcterms:created>
  <dcterms:modified xsi:type="dcterms:W3CDTF">2010-10-31T22:14:39Z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ContentTy">
    <vt:lpwstr>Dokument</vt:lpwstr>
  </property>
  <property fmtid="{D5CDD505-2E9C-101B-9397-08002B2CF9AE}" pid="4" name="Da">
    <vt:lpwstr>2010-10-31T00:00:00Z</vt:lpwstr>
  </property>
  <property fmtid="{D5CDD505-2E9C-101B-9397-08002B2CF9AE}" pid="5" name="Arrangør - St">
    <vt:lpwstr>Ull-Kisa</vt:lpwstr>
  </property>
  <property fmtid="{D5CDD505-2E9C-101B-9397-08002B2CF9AE}" pid="6" name="Kre">
    <vt:lpwstr>Akershus</vt:lpwstr>
  </property>
  <property fmtid="{D5CDD505-2E9C-101B-9397-08002B2CF9AE}" pid="7" name="Arrangement na">
    <vt:lpwstr>Team iCore Challenge</vt:lpwstr>
  </property>
</Properties>
</file>