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1260" windowWidth="12120" windowHeight="6090" tabRatio="687" activeTab="2"/>
  </bookViews>
  <sheets>
    <sheet name="Dag 1 20 kamp" sheetId="1" r:id="rId1"/>
    <sheet name="Dag 1 14 kamp" sheetId="2" r:id="rId2"/>
    <sheet name="Dag 2 20 kamp" sheetId="3" r:id="rId3"/>
    <sheet name="Dag 2 14 kamp" sheetId="4" r:id="rId4"/>
  </sheets>
  <definedNames>
    <definedName name="_xlnm.Print_Area" localSheetId="0">'Dag 1 20 kamp'!$A$1:$AE$16</definedName>
  </definedNames>
  <calcPr fullCalcOnLoad="1"/>
</workbook>
</file>

<file path=xl/sharedStrings.xml><?xml version="1.0" encoding="utf-8"?>
<sst xmlns="http://schemas.openxmlformats.org/spreadsheetml/2006/main" count="197" uniqueCount="69">
  <si>
    <t>Punten</t>
  </si>
  <si>
    <t>Naam</t>
  </si>
  <si>
    <t>200 H</t>
  </si>
  <si>
    <t>3000 steeplechase</t>
  </si>
  <si>
    <t>Totaal</t>
  </si>
  <si>
    <t>5000</t>
  </si>
  <si>
    <t>m</t>
  </si>
  <si>
    <t>sec</t>
  </si>
  <si>
    <t>800</t>
  </si>
  <si>
    <t>400</t>
  </si>
  <si>
    <t>Startnr</t>
  </si>
  <si>
    <t>110 H</t>
  </si>
  <si>
    <t>wind</t>
  </si>
  <si>
    <t>Pnt</t>
  </si>
  <si>
    <t>Total</t>
  </si>
  <si>
    <t>day 2</t>
  </si>
  <si>
    <t>Decathlon</t>
  </si>
  <si>
    <t>Day 1</t>
  </si>
  <si>
    <t>10000 m</t>
  </si>
  <si>
    <t>1500 m</t>
  </si>
  <si>
    <t>200 m</t>
  </si>
  <si>
    <t>3000 m</t>
  </si>
  <si>
    <t xml:space="preserve">400 H </t>
  </si>
  <si>
    <t>Pole Vault</t>
  </si>
  <si>
    <t>Discus Throw</t>
  </si>
  <si>
    <t>Javelin throw</t>
  </si>
  <si>
    <t>Triple jump</t>
  </si>
  <si>
    <t>Long jump</t>
  </si>
  <si>
    <t>High jump</t>
  </si>
  <si>
    <t>Shot put</t>
  </si>
  <si>
    <t>Hammer Throw</t>
  </si>
  <si>
    <t>100 H</t>
  </si>
  <si>
    <t>1500</t>
  </si>
  <si>
    <t>400 H</t>
  </si>
  <si>
    <t>Heptatlon</t>
  </si>
  <si>
    <t>800 m</t>
  </si>
  <si>
    <t>Discus throw</t>
  </si>
  <si>
    <t>Roland van den Tillaar</t>
  </si>
  <si>
    <t>Neil Edwards</t>
  </si>
  <si>
    <t>M35-39</t>
  </si>
  <si>
    <t>M40-44</t>
  </si>
  <si>
    <t>M55-59</t>
  </si>
  <si>
    <t>M65-69</t>
  </si>
  <si>
    <t>Richard Holstege</t>
  </si>
  <si>
    <t>Lukas van der Storm</t>
  </si>
  <si>
    <t>Pete Clarke</t>
  </si>
  <si>
    <t>Senior men</t>
  </si>
  <si>
    <t>Senior women</t>
  </si>
  <si>
    <t>Men U20</t>
  </si>
  <si>
    <t>Women U20</t>
  </si>
  <si>
    <t>day 1</t>
  </si>
  <si>
    <t>First</t>
  </si>
  <si>
    <t>day</t>
  </si>
  <si>
    <t>heptathlon</t>
  </si>
  <si>
    <t>Joni van Loon</t>
  </si>
  <si>
    <t>Wim Threels</t>
  </si>
  <si>
    <t>Men U18</t>
  </si>
  <si>
    <t>Kevin Klomp</t>
  </si>
  <si>
    <t>Lee Manvell</t>
  </si>
  <si>
    <t>Marc Lommert</t>
  </si>
  <si>
    <t>Robert Lehner</t>
  </si>
  <si>
    <t>Hend de Jager</t>
  </si>
  <si>
    <t>Nikky van Buuren</t>
  </si>
  <si>
    <t>Marit Bakker</t>
  </si>
  <si>
    <t>Diede Fennema</t>
  </si>
  <si>
    <t>-1,0</t>
  </si>
  <si>
    <t>-0,3</t>
  </si>
  <si>
    <t>-0,4</t>
  </si>
  <si>
    <t>-0,2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</si>
</sst>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0.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59" applyNumberFormat="1" applyFont="1" applyAlignment="1" applyProtection="1">
      <alignment/>
      <protection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186" fontId="0" fillId="0" borderId="0" xfId="0" applyNumberFormat="1" applyAlignment="1" applyProtection="1">
      <alignment horizontal="right"/>
      <protection/>
    </xf>
    <xf numFmtId="186" fontId="0" fillId="0" borderId="0" xfId="0" applyNumberFormat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86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2" fontId="0" fillId="0" borderId="11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/>
      <protection locked="0"/>
    </xf>
    <xf numFmtId="186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86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" fontId="0" fillId="2" borderId="11" xfId="0" applyNumberFormat="1" applyFill="1" applyBorder="1" applyAlignment="1" applyProtection="1">
      <alignment/>
      <protection/>
    </xf>
    <xf numFmtId="1" fontId="0" fillId="2" borderId="11" xfId="0" applyNumberFormat="1" applyFill="1" applyBorder="1" applyAlignment="1" applyProtection="1">
      <alignment horizontal="right"/>
      <protection/>
    </xf>
    <xf numFmtId="1" fontId="0" fillId="2" borderId="12" xfId="0" applyNumberFormat="1" applyFill="1" applyBorder="1" applyAlignment="1" applyProtection="1">
      <alignment/>
      <protection/>
    </xf>
    <xf numFmtId="1" fontId="0" fillId="2" borderId="13" xfId="0" applyNumberFormat="1" applyFill="1" applyBorder="1" applyAlignment="1" applyProtection="1">
      <alignment/>
      <protection/>
    </xf>
    <xf numFmtId="1" fontId="0" fillId="2" borderId="14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1" fontId="0" fillId="2" borderId="12" xfId="0" applyNumberFormat="1" applyFill="1" applyBorder="1" applyAlignment="1" applyProtection="1">
      <alignment horizontal="right"/>
      <protection/>
    </xf>
    <xf numFmtId="1" fontId="0" fillId="2" borderId="13" xfId="0" applyNumberFormat="1" applyFill="1" applyBorder="1" applyAlignment="1" applyProtection="1">
      <alignment horizontal="right"/>
      <protection/>
    </xf>
    <xf numFmtId="1" fontId="0" fillId="2" borderId="15" xfId="0" applyNumberFormat="1" applyFill="1" applyBorder="1" applyAlignment="1" applyProtection="1">
      <alignment horizontal="right"/>
      <protection/>
    </xf>
    <xf numFmtId="0" fontId="0" fillId="2" borderId="16" xfId="0" applyNumberFormat="1" applyFill="1" applyBorder="1" applyAlignment="1" applyProtection="1">
      <alignment horizontal="left"/>
      <protection/>
    </xf>
    <xf numFmtId="0" fontId="0" fillId="2" borderId="17" xfId="0" applyNumberFormat="1" applyFill="1" applyBorder="1" applyAlignment="1" applyProtection="1">
      <alignment horizontal="left"/>
      <protection/>
    </xf>
    <xf numFmtId="0" fontId="0" fillId="2" borderId="18" xfId="0" applyNumberFormat="1" applyFill="1" applyBorder="1" applyAlignment="1" applyProtection="1">
      <alignment horizontal="left"/>
      <protection/>
    </xf>
    <xf numFmtId="49" fontId="0" fillId="2" borderId="18" xfId="0" applyNumberFormat="1" applyFill="1" applyBorder="1" applyAlignment="1" applyProtection="1">
      <alignment horizontal="right"/>
      <protection/>
    </xf>
    <xf numFmtId="2" fontId="0" fillId="2" borderId="17" xfId="0" applyNumberFormat="1" applyFill="1" applyBorder="1" applyAlignment="1" applyProtection="1">
      <alignment horizontal="left"/>
      <protection/>
    </xf>
    <xf numFmtId="1" fontId="0" fillId="2" borderId="18" xfId="0" applyNumberFormat="1" applyFill="1" applyBorder="1" applyAlignment="1" applyProtection="1">
      <alignment horizontal="left"/>
      <protection/>
    </xf>
    <xf numFmtId="49" fontId="0" fillId="2" borderId="17" xfId="0" applyNumberFormat="1" applyFill="1" applyBorder="1" applyAlignment="1" applyProtection="1">
      <alignment horizontal="left"/>
      <protection/>
    </xf>
    <xf numFmtId="49" fontId="0" fillId="2" borderId="18" xfId="0" applyNumberFormat="1" applyFill="1" applyBorder="1" applyAlignment="1" applyProtection="1">
      <alignment horizontal="left"/>
      <protection/>
    </xf>
    <xf numFmtId="0" fontId="0" fillId="2" borderId="15" xfId="0" applyNumberFormat="1" applyFill="1" applyBorder="1" applyAlignment="1" applyProtection="1">
      <alignment horizontal="left"/>
      <protection/>
    </xf>
    <xf numFmtId="2" fontId="0" fillId="2" borderId="18" xfId="0" applyNumberFormat="1" applyFill="1" applyBorder="1" applyAlignment="1" applyProtection="1">
      <alignment horizontal="left"/>
      <protection/>
    </xf>
    <xf numFmtId="1" fontId="0" fillId="2" borderId="17" xfId="0" applyNumberFormat="1" applyFill="1" applyBorder="1" applyAlignment="1" applyProtection="1">
      <alignment horizontal="left"/>
      <protection/>
    </xf>
    <xf numFmtId="0" fontId="0" fillId="2" borderId="15" xfId="0" applyNumberFormat="1" applyFill="1" applyBorder="1" applyAlignment="1" applyProtection="1">
      <alignment horizontal="right"/>
      <protection/>
    </xf>
    <xf numFmtId="0" fontId="0" fillId="2" borderId="19" xfId="0" applyNumberFormat="1" applyFill="1" applyBorder="1" applyAlignment="1" applyProtection="1">
      <alignment horizontal="left"/>
      <protection/>
    </xf>
    <xf numFmtId="0" fontId="0" fillId="2" borderId="20" xfId="0" applyNumberFormat="1" applyFill="1" applyBorder="1" applyAlignment="1" applyProtection="1">
      <alignment horizontal="left"/>
      <protection/>
    </xf>
    <xf numFmtId="1" fontId="0" fillId="2" borderId="21" xfId="0" applyNumberFormat="1" applyFill="1" applyBorder="1" applyAlignment="1" applyProtection="1">
      <alignment horizontal="right"/>
      <protection/>
    </xf>
    <xf numFmtId="49" fontId="0" fillId="2" borderId="22" xfId="0" applyNumberFormat="1" applyFill="1" applyBorder="1" applyAlignment="1" applyProtection="1">
      <alignment horizontal="right"/>
      <protection/>
    </xf>
    <xf numFmtId="2" fontId="0" fillId="2" borderId="20" xfId="0" applyNumberFormat="1" applyFill="1" applyBorder="1" applyAlignment="1" applyProtection="1">
      <alignment horizontal="left"/>
      <protection/>
    </xf>
    <xf numFmtId="1" fontId="0" fillId="2" borderId="22" xfId="0" applyNumberFormat="1" applyFill="1" applyBorder="1" applyAlignment="1" applyProtection="1">
      <alignment/>
      <protection/>
    </xf>
    <xf numFmtId="1" fontId="0" fillId="2" borderId="21" xfId="0" applyNumberFormat="1" applyFill="1" applyBorder="1" applyAlignment="1" applyProtection="1">
      <alignment/>
      <protection/>
    </xf>
    <xf numFmtId="0" fontId="0" fillId="2" borderId="21" xfId="0" applyNumberFormat="1" applyFill="1" applyBorder="1" applyAlignment="1" applyProtection="1">
      <alignment horizontal="left"/>
      <protection/>
    </xf>
    <xf numFmtId="2" fontId="0" fillId="2" borderId="21" xfId="0" applyNumberFormat="1" applyFill="1" applyBorder="1" applyAlignment="1" applyProtection="1">
      <alignment horizontal="left"/>
      <protection/>
    </xf>
    <xf numFmtId="1" fontId="0" fillId="2" borderId="20" xfId="0" applyNumberFormat="1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 horizontal="right"/>
      <protection/>
    </xf>
    <xf numFmtId="0" fontId="0" fillId="2" borderId="24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/>
    </xf>
    <xf numFmtId="49" fontId="0" fillId="2" borderId="0" xfId="0" applyNumberFormat="1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/>
    </xf>
    <xf numFmtId="1" fontId="0" fillId="2" borderId="0" xfId="0" applyNumberFormat="1" applyFill="1" applyAlignment="1" applyProtection="1">
      <alignment/>
      <protection locked="0"/>
    </xf>
    <xf numFmtId="186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1" fontId="0" fillId="2" borderId="0" xfId="0" applyNumberFormat="1" applyFill="1" applyAlignment="1" applyProtection="1">
      <alignment horizontal="right"/>
      <protection locked="0"/>
    </xf>
    <xf numFmtId="186" fontId="0" fillId="2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left"/>
      <protection/>
    </xf>
    <xf numFmtId="186" fontId="0" fillId="2" borderId="18" xfId="0" applyNumberFormat="1" applyFill="1" applyBorder="1" applyAlignment="1" applyProtection="1">
      <alignment horizontal="left"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186" fontId="0" fillId="2" borderId="21" xfId="0" applyNumberFormat="1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/>
      <protection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3" xfId="0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/>
    </xf>
    <xf numFmtId="0" fontId="0" fillId="2" borderId="21" xfId="0" applyFill="1" applyBorder="1" applyAlignment="1" applyProtection="1">
      <alignment horizontal="left"/>
      <protection/>
    </xf>
    <xf numFmtId="2" fontId="0" fillId="2" borderId="21" xfId="0" applyNumberFormat="1" applyFill="1" applyBorder="1" applyAlignment="1" applyProtection="1">
      <alignment/>
      <protection/>
    </xf>
    <xf numFmtId="49" fontId="0" fillId="2" borderId="21" xfId="0" applyNumberFormat="1" applyFill="1" applyBorder="1" applyAlignment="1" applyProtection="1">
      <alignment horizontal="right"/>
      <protection/>
    </xf>
    <xf numFmtId="186" fontId="0" fillId="2" borderId="21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49" fontId="0" fillId="2" borderId="15" xfId="0" applyNumberForma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7" xfId="0" applyFill="1" applyBorder="1" applyAlignment="1" applyProtection="1">
      <alignment/>
      <protection/>
    </xf>
    <xf numFmtId="1" fontId="0" fillId="2" borderId="28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2" borderId="29" xfId="0" applyFill="1" applyBorder="1" applyAlignment="1" applyProtection="1">
      <alignment horizontal="left"/>
      <protection/>
    </xf>
    <xf numFmtId="2" fontId="0" fillId="32" borderId="11" xfId="0" applyNumberForma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9" xfId="0" applyNumberFormat="1" applyBorder="1" applyAlignment="1" applyProtection="1">
      <alignment horizontal="right"/>
      <protection locked="0"/>
    </xf>
    <xf numFmtId="1" fontId="0" fillId="0" borderId="29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 horizontal="right"/>
      <protection locked="0"/>
    </xf>
    <xf numFmtId="2" fontId="0" fillId="0" borderId="29" xfId="0" applyNumberForma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/>
      <protection/>
    </xf>
    <xf numFmtId="0" fontId="0" fillId="2" borderId="28" xfId="0" applyFill="1" applyBorder="1" applyAlignment="1">
      <alignment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right"/>
      <protection/>
    </xf>
    <xf numFmtId="1" fontId="0" fillId="2" borderId="14" xfId="0" applyNumberFormat="1" applyFill="1" applyBorder="1" applyAlignment="1" applyProtection="1">
      <alignment horizontal="right"/>
      <protection/>
    </xf>
    <xf numFmtId="0" fontId="0" fillId="2" borderId="11" xfId="0" applyFill="1" applyBorder="1" applyAlignment="1">
      <alignment/>
    </xf>
    <xf numFmtId="2" fontId="0" fillId="2" borderId="0" xfId="0" applyNumberForma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right"/>
      <protection/>
    </xf>
    <xf numFmtId="186" fontId="0" fillId="2" borderId="0" xfId="0" applyNumberFormat="1" applyFill="1" applyBorder="1" applyAlignment="1" applyProtection="1">
      <alignment/>
      <protection/>
    </xf>
    <xf numFmtId="186" fontId="0" fillId="2" borderId="0" xfId="0" applyNumberFormat="1" applyFill="1" applyBorder="1" applyAlignment="1" applyProtection="1">
      <alignment horizontal="right"/>
      <protection/>
    </xf>
    <xf numFmtId="1" fontId="0" fillId="2" borderId="11" xfId="0" applyNumberFormat="1" applyFill="1" applyBorder="1" applyAlignment="1" applyProtection="1">
      <alignment horizontal="left"/>
      <protection/>
    </xf>
    <xf numFmtId="2" fontId="0" fillId="0" borderId="30" xfId="0" applyNumberFormat="1" applyFill="1" applyBorder="1" applyAlignment="1" applyProtection="1">
      <alignment/>
      <protection locked="0"/>
    </xf>
    <xf numFmtId="1" fontId="0" fillId="2" borderId="31" xfId="0" applyNumberFormat="1" applyFill="1" applyBorder="1" applyAlignment="1" applyProtection="1">
      <alignment horizontal="right"/>
      <protection/>
    </xf>
    <xf numFmtId="186" fontId="0" fillId="0" borderId="31" xfId="0" applyNumberFormat="1" applyFill="1" applyBorder="1" applyAlignment="1" applyProtection="1">
      <alignment/>
      <protection locked="0"/>
    </xf>
    <xf numFmtId="186" fontId="0" fillId="0" borderId="31" xfId="0" applyNumberFormat="1" applyFill="1" applyBorder="1" applyAlignment="1" applyProtection="1">
      <alignment horizontal="right"/>
      <protection locked="0"/>
    </xf>
    <xf numFmtId="1" fontId="0" fillId="2" borderId="32" xfId="0" applyNumberFormat="1" applyFill="1" applyBorder="1" applyAlignment="1" applyProtection="1">
      <alignment horizontal="right"/>
      <protection/>
    </xf>
    <xf numFmtId="2" fontId="0" fillId="0" borderId="33" xfId="0" applyNumberFormat="1" applyFill="1" applyBorder="1" applyAlignment="1" applyProtection="1">
      <alignment/>
      <protection locked="0"/>
    </xf>
    <xf numFmtId="1" fontId="0" fillId="2" borderId="34" xfId="0" applyNumberFormat="1" applyFill="1" applyBorder="1" applyAlignment="1" applyProtection="1">
      <alignment/>
      <protection/>
    </xf>
    <xf numFmtId="1" fontId="0" fillId="2" borderId="34" xfId="0" applyNumberFormat="1" applyFill="1" applyBorder="1" applyAlignment="1" applyProtection="1">
      <alignment horizontal="right"/>
      <protection/>
    </xf>
    <xf numFmtId="186" fontId="0" fillId="0" borderId="34" xfId="0" applyNumberFormat="1" applyFill="1" applyBorder="1" applyAlignment="1" applyProtection="1">
      <alignment/>
      <protection locked="0"/>
    </xf>
    <xf numFmtId="186" fontId="0" fillId="0" borderId="34" xfId="0" applyNumberFormat="1" applyFill="1" applyBorder="1" applyAlignment="1" applyProtection="1">
      <alignment horizontal="right"/>
      <protection locked="0"/>
    </xf>
    <xf numFmtId="1" fontId="0" fillId="2" borderId="35" xfId="0" applyNumberFormat="1" applyFill="1" applyBorder="1" applyAlignment="1" applyProtection="1">
      <alignment horizontal="right"/>
      <protection/>
    </xf>
    <xf numFmtId="2" fontId="0" fillId="2" borderId="33" xfId="0" applyNumberFormat="1" applyFill="1" applyBorder="1" applyAlignment="1" applyProtection="1">
      <alignment/>
      <protection locked="0"/>
    </xf>
    <xf numFmtId="186" fontId="0" fillId="2" borderId="34" xfId="0" applyNumberFormat="1" applyFill="1" applyBorder="1" applyAlignment="1" applyProtection="1">
      <alignment/>
      <protection locked="0"/>
    </xf>
    <xf numFmtId="186" fontId="0" fillId="2" borderId="34" xfId="0" applyNumberFormat="1" applyFill="1" applyBorder="1" applyAlignment="1" applyProtection="1">
      <alignment horizontal="right"/>
      <protection locked="0"/>
    </xf>
    <xf numFmtId="2" fontId="0" fillId="0" borderId="30" xfId="0" applyNumberFormat="1" applyFont="1" applyFill="1" applyBorder="1" applyAlignment="1" applyProtection="1">
      <alignment horizontal="right"/>
      <protection locked="0"/>
    </xf>
    <xf numFmtId="2" fontId="0" fillId="0" borderId="33" xfId="0" applyNumberFormat="1" applyFont="1" applyFill="1" applyBorder="1" applyAlignment="1" applyProtection="1">
      <alignment horizontal="right"/>
      <protection locked="0"/>
    </xf>
    <xf numFmtId="2" fontId="0" fillId="2" borderId="33" xfId="0" applyNumberFormat="1" applyFont="1" applyFill="1" applyBorder="1" applyAlignment="1" applyProtection="1">
      <alignment horizontal="right"/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49" fontId="0" fillId="2" borderId="37" xfId="0" applyNumberFormat="1" applyFill="1" applyBorder="1" applyAlignment="1" applyProtection="1">
      <alignment horizontal="right"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1" fontId="0" fillId="0" borderId="33" xfId="0" applyNumberFormat="1" applyFill="1" applyBorder="1" applyAlignment="1" applyProtection="1">
      <alignment/>
      <protection locked="0"/>
    </xf>
    <xf numFmtId="1" fontId="0" fillId="2" borderId="33" xfId="0" applyNumberFormat="1" applyFill="1" applyBorder="1" applyAlignment="1" applyProtection="1">
      <alignment/>
      <protection locked="0"/>
    </xf>
    <xf numFmtId="1" fontId="0" fillId="2" borderId="36" xfId="0" applyNumberFormat="1" applyFill="1" applyBorder="1" applyAlignment="1" applyProtection="1">
      <alignment horizontal="right"/>
      <protection/>
    </xf>
    <xf numFmtId="1" fontId="0" fillId="2" borderId="37" xfId="0" applyNumberFormat="1" applyFill="1" applyBorder="1" applyAlignment="1" applyProtection="1">
      <alignment horizontal="right"/>
      <protection/>
    </xf>
    <xf numFmtId="2" fontId="0" fillId="0" borderId="30" xfId="0" applyNumberFormat="1" applyFill="1" applyBorder="1" applyAlignment="1" applyProtection="1">
      <alignment horizontal="right"/>
      <protection locked="0"/>
    </xf>
    <xf numFmtId="2" fontId="0" fillId="0" borderId="33" xfId="0" applyNumberFormat="1" applyFill="1" applyBorder="1" applyAlignment="1" applyProtection="1">
      <alignment horizontal="right"/>
      <protection locked="0"/>
    </xf>
    <xf numFmtId="2" fontId="0" fillId="2" borderId="33" xfId="0" applyNumberFormat="1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/>
      <protection/>
    </xf>
    <xf numFmtId="1" fontId="0" fillId="0" borderId="30" xfId="0" applyNumberFormat="1" applyFill="1" applyBorder="1" applyAlignment="1" applyProtection="1">
      <alignment horizontal="right"/>
      <protection locked="0"/>
    </xf>
    <xf numFmtId="1" fontId="0" fillId="0" borderId="33" xfId="0" applyNumberFormat="1" applyFill="1" applyBorder="1" applyAlignment="1" applyProtection="1">
      <alignment horizontal="right"/>
      <protection locked="0"/>
    </xf>
    <xf numFmtId="1" fontId="0" fillId="2" borderId="33" xfId="0" applyNumberFormat="1" applyFill="1" applyBorder="1" applyAlignment="1" applyProtection="1">
      <alignment horizontal="right"/>
      <protection locked="0"/>
    </xf>
    <xf numFmtId="1" fontId="0" fillId="2" borderId="36" xfId="0" applyNumberFormat="1" applyFill="1" applyBorder="1" applyAlignment="1" applyProtection="1">
      <alignment/>
      <protection/>
    </xf>
    <xf numFmtId="1" fontId="0" fillId="2" borderId="37" xfId="0" applyNumberFormat="1" applyFill="1" applyBorder="1" applyAlignment="1" applyProtection="1">
      <alignment/>
      <protection/>
    </xf>
    <xf numFmtId="186" fontId="0" fillId="0" borderId="30" xfId="0" applyNumberFormat="1" applyFill="1" applyBorder="1" applyAlignment="1" applyProtection="1">
      <alignment horizontal="right"/>
      <protection locked="0"/>
    </xf>
    <xf numFmtId="186" fontId="0" fillId="0" borderId="33" xfId="0" applyNumberFormat="1" applyFill="1" applyBorder="1" applyAlignment="1" applyProtection="1">
      <alignment horizontal="right"/>
      <protection locked="0"/>
    </xf>
    <xf numFmtId="186" fontId="0" fillId="2" borderId="33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0" fillId="2" borderId="17" xfId="0" applyNumberFormat="1" applyFont="1" applyFill="1" applyBorder="1" applyAlignment="1" applyProtection="1">
      <alignment horizontal="left"/>
      <protection/>
    </xf>
    <xf numFmtId="1" fontId="0" fillId="2" borderId="25" xfId="0" applyNumberFormat="1" applyFill="1" applyBorder="1" applyAlignment="1" applyProtection="1">
      <alignment horizontal="left"/>
      <protection/>
    </xf>
    <xf numFmtId="0" fontId="0" fillId="2" borderId="15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right"/>
      <protection/>
    </xf>
    <xf numFmtId="1" fontId="0" fillId="2" borderId="26" xfId="0" applyNumberFormat="1" applyFill="1" applyBorder="1" applyAlignment="1" applyProtection="1">
      <alignment horizontal="left"/>
      <protection/>
    </xf>
    <xf numFmtId="0" fontId="0" fillId="2" borderId="38" xfId="0" applyFill="1" applyBorder="1" applyAlignment="1">
      <alignment/>
    </xf>
    <xf numFmtId="49" fontId="0" fillId="2" borderId="12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ont="1" applyFill="1" applyAlignment="1" applyProtection="1">
      <alignment horizontal="right"/>
      <protection locked="0"/>
    </xf>
    <xf numFmtId="49" fontId="0" fillId="2" borderId="37" xfId="0" applyNumberFormat="1" applyFont="1" applyFill="1" applyBorder="1" applyAlignment="1" applyProtection="1">
      <alignment horizontal="right"/>
      <protection locked="0"/>
    </xf>
    <xf numFmtId="49" fontId="0" fillId="2" borderId="3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>
      <alignment/>
    </xf>
    <xf numFmtId="2" fontId="0" fillId="0" borderId="24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/>
    </xf>
    <xf numFmtId="186" fontId="0" fillId="0" borderId="10" xfId="0" applyNumberFormat="1" applyFont="1" applyBorder="1" applyAlignment="1" applyProtection="1">
      <alignment horizontal="right"/>
      <protection locked="0"/>
    </xf>
    <xf numFmtId="1" fontId="0" fillId="2" borderId="39" xfId="0" applyNumberForma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0" fontId="0" fillId="2" borderId="15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3" tint="0.7999799847602844"/>
      </font>
    </dxf>
    <dxf>
      <font>
        <color indexed="40"/>
      </font>
    </dxf>
    <dxf>
      <font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X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9" sqref="AC9"/>
    </sheetView>
  </sheetViews>
  <sheetFormatPr defaultColWidth="9.140625" defaultRowHeight="12.75"/>
  <cols>
    <col min="1" max="1" width="21.28125" style="4" customWidth="1"/>
    <col min="2" max="2" width="7.00390625" style="4" customWidth="1"/>
    <col min="3" max="3" width="3.00390625" style="32" customWidth="1"/>
    <col min="4" max="4" width="6.57421875" style="1" customWidth="1"/>
    <col min="5" max="5" width="6.00390625" style="2" customWidth="1"/>
    <col min="6" max="6" width="6.7109375" style="3" customWidth="1"/>
    <col min="7" max="7" width="5.00390625" style="104" customWidth="1"/>
    <col min="8" max="8" width="6.00390625" style="6" customWidth="1"/>
    <col min="9" max="9" width="6.7109375" style="7" customWidth="1"/>
    <col min="10" max="10" width="5.00390625" style="104" customWidth="1"/>
    <col min="11" max="11" width="6.00390625" style="6" customWidth="1"/>
    <col min="12" max="12" width="6.7109375" style="7" customWidth="1"/>
    <col min="13" max="13" width="5.00390625" style="104" customWidth="1"/>
    <col min="14" max="14" width="6.00390625" style="6" customWidth="1"/>
    <col min="15" max="15" width="6.7109375" style="3" customWidth="1"/>
    <col min="16" max="16" width="3.57421875" style="3" customWidth="1"/>
    <col min="17" max="17" width="6.00390625" style="1" customWidth="1"/>
    <col min="18" max="18" width="6.7109375" style="1" customWidth="1"/>
    <col min="19" max="19" width="3.57421875" style="3" customWidth="1"/>
    <col min="20" max="20" width="6.00390625" style="2" customWidth="1"/>
    <col min="21" max="21" width="6.7109375" style="5" customWidth="1"/>
    <col min="22" max="22" width="6.00390625" style="6" customWidth="1"/>
    <col min="23" max="23" width="6.7109375" style="7" customWidth="1"/>
    <col min="24" max="24" width="3.57421875" style="7" customWidth="1"/>
    <col min="25" max="25" width="6.00390625" style="11" customWidth="1"/>
    <col min="26" max="26" width="6.7109375" style="7" customWidth="1"/>
    <col min="27" max="27" width="6.00390625" style="1" customWidth="1"/>
    <col min="28" max="28" width="7.8515625" style="1" customWidth="1"/>
    <col min="29" max="29" width="3.57421875" style="3" customWidth="1"/>
    <col min="30" max="30" width="6.00390625" style="1" customWidth="1"/>
    <col min="31" max="31" width="6.7109375" style="1" customWidth="1"/>
    <col min="34" max="34" width="6.00390625" style="1" customWidth="1"/>
    <col min="35" max="35" width="4.00390625" style="1" customWidth="1"/>
    <col min="36" max="36" width="12.7109375" style="1" bestFit="1" customWidth="1"/>
    <col min="37" max="37" width="9.140625" style="1" customWidth="1"/>
    <col min="38" max="38" width="6.28125" style="1" customWidth="1"/>
    <col min="39" max="39" width="8.421875" style="1" bestFit="1" customWidth="1"/>
    <col min="40" max="16384" width="9.140625" style="1" customWidth="1"/>
  </cols>
  <sheetData>
    <row r="1" spans="1:40" s="10" customFormat="1" ht="12.75">
      <c r="A1" s="48" t="s">
        <v>1</v>
      </c>
      <c r="B1" s="49" t="s">
        <v>10</v>
      </c>
      <c r="C1" s="49"/>
      <c r="D1" s="56"/>
      <c r="E1" s="49">
        <v>100</v>
      </c>
      <c r="F1" s="50"/>
      <c r="G1" s="51"/>
      <c r="H1" s="52" t="s">
        <v>27</v>
      </c>
      <c r="I1" s="53"/>
      <c r="J1" s="51"/>
      <c r="K1" s="52" t="s">
        <v>2</v>
      </c>
      <c r="L1" s="53"/>
      <c r="M1" s="51"/>
      <c r="N1" s="52" t="s">
        <v>29</v>
      </c>
      <c r="O1" s="53"/>
      <c r="P1" s="58" t="s">
        <v>5</v>
      </c>
      <c r="Q1" s="55"/>
      <c r="R1" s="50"/>
      <c r="S1" s="58" t="s">
        <v>8</v>
      </c>
      <c r="T1" s="57"/>
      <c r="U1" s="50"/>
      <c r="V1" s="49" t="s">
        <v>28</v>
      </c>
      <c r="W1" s="50"/>
      <c r="X1" s="58" t="s">
        <v>9</v>
      </c>
      <c r="Y1" s="92"/>
      <c r="Z1" s="50"/>
      <c r="AA1" s="49" t="s">
        <v>30</v>
      </c>
      <c r="AB1" s="50"/>
      <c r="AC1" s="58" t="s">
        <v>3</v>
      </c>
      <c r="AD1" s="50"/>
      <c r="AE1" s="56"/>
      <c r="AH1" s="10" t="s">
        <v>16</v>
      </c>
      <c r="AK1" s="188"/>
      <c r="AN1" s="188"/>
    </row>
    <row r="2" spans="1:49" ht="12.75">
      <c r="A2" s="60"/>
      <c r="B2" s="61"/>
      <c r="C2" s="93"/>
      <c r="D2" s="94" t="s">
        <v>4</v>
      </c>
      <c r="E2" s="61"/>
      <c r="F2" s="66" t="s">
        <v>0</v>
      </c>
      <c r="G2" s="63" t="s">
        <v>12</v>
      </c>
      <c r="H2" s="64"/>
      <c r="I2" s="66" t="s">
        <v>0</v>
      </c>
      <c r="J2" s="63" t="s">
        <v>12</v>
      </c>
      <c r="K2" s="64"/>
      <c r="L2" s="66" t="s">
        <v>0</v>
      </c>
      <c r="M2" s="63" t="s">
        <v>12</v>
      </c>
      <c r="N2" s="64"/>
      <c r="O2" s="65" t="s">
        <v>0</v>
      </c>
      <c r="P2" s="69" t="s">
        <v>6</v>
      </c>
      <c r="Q2" s="67" t="s">
        <v>7</v>
      </c>
      <c r="R2" s="65" t="s">
        <v>0</v>
      </c>
      <c r="S2" s="69" t="s">
        <v>6</v>
      </c>
      <c r="T2" s="68" t="s">
        <v>7</v>
      </c>
      <c r="U2" s="65" t="s">
        <v>0</v>
      </c>
      <c r="V2" s="61"/>
      <c r="W2" s="65" t="s">
        <v>0</v>
      </c>
      <c r="X2" s="69" t="s">
        <v>6</v>
      </c>
      <c r="Y2" s="95"/>
      <c r="Z2" s="65" t="s">
        <v>0</v>
      </c>
      <c r="AA2" s="61"/>
      <c r="AB2" s="65" t="s">
        <v>0</v>
      </c>
      <c r="AC2" s="69"/>
      <c r="AD2" s="67"/>
      <c r="AE2" s="65" t="s">
        <v>0</v>
      </c>
      <c r="AN2"/>
      <c r="AO2"/>
      <c r="AP2"/>
      <c r="AQ2"/>
      <c r="AR2"/>
      <c r="AS2"/>
      <c r="AT2"/>
      <c r="AU2"/>
      <c r="AV2"/>
      <c r="AW2"/>
    </row>
    <row r="3" spans="1:39" ht="12.75">
      <c r="A3" t="s">
        <v>55</v>
      </c>
      <c r="B3" s="106">
        <v>189</v>
      </c>
      <c r="C3" s="96"/>
      <c r="D3" s="39">
        <v>6668</v>
      </c>
      <c r="E3" s="22">
        <v>13.33</v>
      </c>
      <c r="F3" s="35">
        <v>730</v>
      </c>
      <c r="G3" s="181" t="s">
        <v>65</v>
      </c>
      <c r="H3" s="23">
        <v>4.77</v>
      </c>
      <c r="I3" s="36">
        <v>641</v>
      </c>
      <c r="J3" s="97"/>
      <c r="K3" s="23">
        <v>32.25</v>
      </c>
      <c r="L3" s="36">
        <v>708</v>
      </c>
      <c r="M3" s="98"/>
      <c r="N3" s="23">
        <v>8.5</v>
      </c>
      <c r="O3" s="37">
        <v>534</v>
      </c>
      <c r="P3" s="24">
        <v>19</v>
      </c>
      <c r="Q3" s="25">
        <v>15.33</v>
      </c>
      <c r="R3" s="42">
        <v>748</v>
      </c>
      <c r="S3" s="24">
        <v>2</v>
      </c>
      <c r="T3" s="25">
        <v>26.24</v>
      </c>
      <c r="U3" s="43">
        <v>829</v>
      </c>
      <c r="V3" s="23">
        <v>1.5</v>
      </c>
      <c r="W3" s="45">
        <v>661</v>
      </c>
      <c r="X3" s="26">
        <v>1</v>
      </c>
      <c r="Y3" s="27">
        <v>0.08</v>
      </c>
      <c r="Z3" s="47">
        <v>778</v>
      </c>
      <c r="AA3" s="30">
        <v>19.96</v>
      </c>
      <c r="AB3" s="42">
        <v>290</v>
      </c>
      <c r="AC3" s="24">
        <v>13</v>
      </c>
      <c r="AD3" s="25">
        <v>11.48</v>
      </c>
      <c r="AE3" s="42">
        <v>749</v>
      </c>
      <c r="AG3" s="31"/>
      <c r="AH3" s="113">
        <v>3344</v>
      </c>
      <c r="AI3" s="114"/>
      <c r="AJ3" s="114" t="s">
        <v>41</v>
      </c>
      <c r="AK3" s="114"/>
      <c r="AL3" s="114"/>
      <c r="AM3" s="114"/>
    </row>
    <row r="4" spans="1:50" ht="12.75">
      <c r="A4" t="s">
        <v>59</v>
      </c>
      <c r="B4" s="107">
        <v>191</v>
      </c>
      <c r="C4" s="90"/>
      <c r="D4" s="38">
        <v>5433</v>
      </c>
      <c r="E4" s="13">
        <v>11.81</v>
      </c>
      <c r="F4" s="35">
        <v>689</v>
      </c>
      <c r="G4" s="98" t="s">
        <v>66</v>
      </c>
      <c r="H4" s="14">
        <v>6.19</v>
      </c>
      <c r="I4" s="36">
        <v>628</v>
      </c>
      <c r="J4" s="88"/>
      <c r="K4" s="14">
        <v>27.58</v>
      </c>
      <c r="L4" s="36">
        <v>648</v>
      </c>
      <c r="M4" s="98"/>
      <c r="N4" s="14">
        <v>10.02</v>
      </c>
      <c r="O4" s="38">
        <v>487</v>
      </c>
      <c r="P4" s="24">
        <v>19</v>
      </c>
      <c r="Q4" s="25">
        <v>42.56</v>
      </c>
      <c r="R4" s="41">
        <v>408</v>
      </c>
      <c r="S4" s="24">
        <v>2</v>
      </c>
      <c r="T4" s="25">
        <v>16.24</v>
      </c>
      <c r="U4" s="44">
        <v>650</v>
      </c>
      <c r="V4" s="23">
        <v>1.7</v>
      </c>
      <c r="W4" s="46">
        <v>544</v>
      </c>
      <c r="X4" s="17"/>
      <c r="Y4" s="27">
        <v>53.6</v>
      </c>
      <c r="Z4" s="46">
        <v>656</v>
      </c>
      <c r="AA4" s="30">
        <v>25.74</v>
      </c>
      <c r="AB4" s="41">
        <v>283</v>
      </c>
      <c r="AC4" s="24">
        <v>12</v>
      </c>
      <c r="AD4" s="25">
        <v>39.05</v>
      </c>
      <c r="AE4" s="41">
        <v>440</v>
      </c>
      <c r="AG4" s="31"/>
      <c r="AH4" s="113">
        <v>3004</v>
      </c>
      <c r="AI4" s="114"/>
      <c r="AJ4" s="114" t="s">
        <v>46</v>
      </c>
      <c r="AK4" s="114"/>
      <c r="AL4" s="114"/>
      <c r="AM4" s="114"/>
      <c r="AX4" s="114"/>
    </row>
    <row r="5" spans="1:50" ht="12.75">
      <c r="A5" t="s">
        <v>44</v>
      </c>
      <c r="B5" s="107">
        <v>192</v>
      </c>
      <c r="C5" s="90"/>
      <c r="D5" s="38">
        <v>5332</v>
      </c>
      <c r="E5" s="13">
        <v>12.12</v>
      </c>
      <c r="F5" s="35">
        <v>628</v>
      </c>
      <c r="G5" s="98" t="s">
        <v>66</v>
      </c>
      <c r="H5" s="14">
        <v>5.69</v>
      </c>
      <c r="I5" s="36">
        <v>521</v>
      </c>
      <c r="J5" s="88"/>
      <c r="K5" s="14">
        <v>28.94</v>
      </c>
      <c r="L5" s="36">
        <v>562</v>
      </c>
      <c r="M5" s="98"/>
      <c r="N5" s="14">
        <v>7.67</v>
      </c>
      <c r="O5" s="38">
        <v>347</v>
      </c>
      <c r="P5" s="24">
        <v>17</v>
      </c>
      <c r="Q5" s="25">
        <v>48.33</v>
      </c>
      <c r="R5" s="41">
        <v>598</v>
      </c>
      <c r="S5" s="24">
        <v>2</v>
      </c>
      <c r="T5" s="25">
        <v>7.62</v>
      </c>
      <c r="U5" s="44">
        <v>759</v>
      </c>
      <c r="V5" s="23">
        <v>1.65</v>
      </c>
      <c r="W5" s="46">
        <v>504</v>
      </c>
      <c r="X5" s="17"/>
      <c r="Y5" s="27">
        <v>54.3</v>
      </c>
      <c r="Z5" s="46">
        <v>627</v>
      </c>
      <c r="AA5" s="30">
        <v>16.45</v>
      </c>
      <c r="AB5" s="41">
        <v>137</v>
      </c>
      <c r="AC5" s="24">
        <v>11</v>
      </c>
      <c r="AD5" s="25">
        <v>9.44</v>
      </c>
      <c r="AE5" s="41">
        <v>649</v>
      </c>
      <c r="AG5" s="31"/>
      <c r="AH5" s="113">
        <v>2627</v>
      </c>
      <c r="AI5" s="114"/>
      <c r="AJ5" s="114" t="s">
        <v>46</v>
      </c>
      <c r="AK5" s="114"/>
      <c r="AL5" s="114"/>
      <c r="AM5" s="114"/>
      <c r="AX5" s="114"/>
    </row>
    <row r="6" spans="1:50" ht="12.75">
      <c r="A6" s="105" t="s">
        <v>54</v>
      </c>
      <c r="B6" s="107">
        <v>196</v>
      </c>
      <c r="C6" s="90"/>
      <c r="D6" s="38">
        <v>5092</v>
      </c>
      <c r="E6" s="13">
        <v>12.55</v>
      </c>
      <c r="F6" s="35">
        <v>547</v>
      </c>
      <c r="G6" s="98" t="s">
        <v>65</v>
      </c>
      <c r="H6" s="14">
        <v>5.81</v>
      </c>
      <c r="I6" s="36">
        <v>546</v>
      </c>
      <c r="J6" s="88"/>
      <c r="K6" s="14">
        <v>27.8</v>
      </c>
      <c r="L6" s="36">
        <v>634</v>
      </c>
      <c r="M6" s="98"/>
      <c r="N6" s="14">
        <v>9.34</v>
      </c>
      <c r="O6" s="38">
        <v>446</v>
      </c>
      <c r="P6" s="24">
        <v>17</v>
      </c>
      <c r="Q6" s="25">
        <v>51.66</v>
      </c>
      <c r="R6" s="41">
        <v>592</v>
      </c>
      <c r="S6" s="24">
        <v>2</v>
      </c>
      <c r="T6" s="25">
        <v>15.23</v>
      </c>
      <c r="U6" s="44">
        <v>662</v>
      </c>
      <c r="V6" s="23">
        <v>1.7</v>
      </c>
      <c r="W6" s="46">
        <v>544</v>
      </c>
      <c r="X6" s="17">
        <v>1</v>
      </c>
      <c r="Y6" s="27">
        <v>6.38</v>
      </c>
      <c r="Z6" s="46">
        <v>222</v>
      </c>
      <c r="AA6" s="30">
        <v>25.82</v>
      </c>
      <c r="AB6" s="41">
        <v>284</v>
      </c>
      <c r="AC6" s="24">
        <v>11</v>
      </c>
      <c r="AD6" s="25">
        <v>22.84</v>
      </c>
      <c r="AE6" s="41">
        <v>615</v>
      </c>
      <c r="AG6" s="31"/>
      <c r="AH6" s="113">
        <v>2305</v>
      </c>
      <c r="AI6" s="114"/>
      <c r="AJ6" s="114" t="s">
        <v>46</v>
      </c>
      <c r="AK6" s="114"/>
      <c r="AL6" s="114"/>
      <c r="AM6" s="114"/>
      <c r="AX6" s="114"/>
    </row>
    <row r="7" spans="1:50" ht="12.75">
      <c r="A7" t="s">
        <v>60</v>
      </c>
      <c r="B7" s="107">
        <v>197</v>
      </c>
      <c r="C7" s="90"/>
      <c r="D7" s="38">
        <v>4867</v>
      </c>
      <c r="E7" s="13">
        <v>13.34</v>
      </c>
      <c r="F7" s="35">
        <v>506</v>
      </c>
      <c r="G7" s="98" t="s">
        <v>65</v>
      </c>
      <c r="H7" s="14">
        <v>5.12</v>
      </c>
      <c r="I7" s="36">
        <v>498</v>
      </c>
      <c r="J7" s="88"/>
      <c r="K7" s="14">
        <v>31.35</v>
      </c>
      <c r="L7" s="36">
        <v>537</v>
      </c>
      <c r="M7" s="98"/>
      <c r="N7" s="14">
        <v>7.24</v>
      </c>
      <c r="O7" s="38">
        <v>370</v>
      </c>
      <c r="P7" s="24">
        <v>19</v>
      </c>
      <c r="Q7" s="25">
        <v>56.94</v>
      </c>
      <c r="R7" s="41">
        <v>456</v>
      </c>
      <c r="S7" s="24">
        <v>2</v>
      </c>
      <c r="T7" s="25">
        <v>21.64</v>
      </c>
      <c r="U7" s="44">
        <v>690</v>
      </c>
      <c r="V7" s="23">
        <v>1.5</v>
      </c>
      <c r="W7" s="46">
        <v>441</v>
      </c>
      <c r="X7" s="17">
        <v>1</v>
      </c>
      <c r="Y7" s="27">
        <v>0.68</v>
      </c>
      <c r="Z7" s="46">
        <v>530</v>
      </c>
      <c r="AA7" s="30">
        <v>21.19</v>
      </c>
      <c r="AB7" s="41">
        <v>252</v>
      </c>
      <c r="AC7" s="24">
        <v>12</v>
      </c>
      <c r="AD7" s="25">
        <v>27.17</v>
      </c>
      <c r="AE7" s="41">
        <v>587</v>
      </c>
      <c r="AG7" s="31"/>
      <c r="AH7" s="113">
        <v>2345</v>
      </c>
      <c r="AI7" s="114"/>
      <c r="AJ7" s="114" t="s">
        <v>40</v>
      </c>
      <c r="AK7" s="114"/>
      <c r="AL7" s="114"/>
      <c r="AM7" s="114"/>
      <c r="AX7" s="114"/>
    </row>
    <row r="8" spans="1:50" ht="12.75">
      <c r="A8" t="s">
        <v>58</v>
      </c>
      <c r="B8" s="107">
        <v>199</v>
      </c>
      <c r="C8" s="90"/>
      <c r="D8" s="38">
        <v>3768</v>
      </c>
      <c r="E8" s="13">
        <v>12.44</v>
      </c>
      <c r="F8" s="35">
        <v>567</v>
      </c>
      <c r="G8" s="98" t="s">
        <v>66</v>
      </c>
      <c r="H8" s="14">
        <v>5.75</v>
      </c>
      <c r="I8" s="36">
        <v>533</v>
      </c>
      <c r="J8" s="88"/>
      <c r="K8" s="14">
        <v>28.96</v>
      </c>
      <c r="L8" s="36">
        <v>561</v>
      </c>
      <c r="M8" s="98"/>
      <c r="N8" s="14">
        <v>10.2</v>
      </c>
      <c r="O8" s="38">
        <v>498</v>
      </c>
      <c r="P8" s="24">
        <v>19</v>
      </c>
      <c r="Q8" s="25">
        <v>4.56</v>
      </c>
      <c r="R8" s="41">
        <v>468</v>
      </c>
      <c r="S8" s="24">
        <v>2</v>
      </c>
      <c r="T8" s="25">
        <v>59.05</v>
      </c>
      <c r="U8" s="44">
        <v>227</v>
      </c>
      <c r="V8" s="23">
        <v>1.7</v>
      </c>
      <c r="W8" s="46">
        <v>544</v>
      </c>
      <c r="X8" s="17">
        <v>1</v>
      </c>
      <c r="Y8" s="27">
        <v>1.29</v>
      </c>
      <c r="Z8" s="46">
        <v>370</v>
      </c>
      <c r="AA8" s="30"/>
      <c r="AB8" s="41">
        <v>0</v>
      </c>
      <c r="AC8" s="24"/>
      <c r="AD8" s="25"/>
      <c r="AE8" s="41">
        <v>0</v>
      </c>
      <c r="AG8" s="31"/>
      <c r="AH8" s="113">
        <v>2512</v>
      </c>
      <c r="AI8" s="114"/>
      <c r="AJ8" s="114" t="s">
        <v>46</v>
      </c>
      <c r="AK8" s="114"/>
      <c r="AL8" s="114"/>
      <c r="AM8" s="114"/>
      <c r="AX8" s="114"/>
    </row>
    <row r="9" spans="1:50" ht="12.75">
      <c r="A9" t="s">
        <v>37</v>
      </c>
      <c r="B9" s="107">
        <v>190</v>
      </c>
      <c r="C9" s="90"/>
      <c r="D9" s="38">
        <v>3427</v>
      </c>
      <c r="E9" s="13">
        <v>13.81</v>
      </c>
      <c r="F9" s="35">
        <v>367</v>
      </c>
      <c r="G9" s="98" t="s">
        <v>66</v>
      </c>
      <c r="H9" s="14">
        <v>4.44</v>
      </c>
      <c r="I9" s="36">
        <v>304</v>
      </c>
      <c r="J9" s="88"/>
      <c r="K9" s="14">
        <v>31.44</v>
      </c>
      <c r="L9" s="36">
        <v>463</v>
      </c>
      <c r="M9" s="98"/>
      <c r="N9" s="14">
        <v>8.77</v>
      </c>
      <c r="O9" s="38">
        <v>431</v>
      </c>
      <c r="P9" s="24">
        <v>21</v>
      </c>
      <c r="Q9" s="25">
        <v>20.88</v>
      </c>
      <c r="R9" s="41">
        <v>277</v>
      </c>
      <c r="S9" s="24">
        <v>2</v>
      </c>
      <c r="T9" s="25">
        <v>39.91</v>
      </c>
      <c r="U9" s="44">
        <v>436</v>
      </c>
      <c r="V9" s="23">
        <v>1.3</v>
      </c>
      <c r="W9" s="46">
        <v>270</v>
      </c>
      <c r="X9" s="17">
        <v>1</v>
      </c>
      <c r="Y9" s="27">
        <v>8.31</v>
      </c>
      <c r="Z9" s="46">
        <v>233</v>
      </c>
      <c r="AA9" s="30">
        <v>24.62</v>
      </c>
      <c r="AB9" s="41">
        <v>276</v>
      </c>
      <c r="AC9" s="24">
        <v>13</v>
      </c>
      <c r="AD9" s="25">
        <v>36.73</v>
      </c>
      <c r="AE9" s="41">
        <v>370</v>
      </c>
      <c r="AG9" s="31"/>
      <c r="AH9" s="113">
        <v>1605</v>
      </c>
      <c r="AJ9" s="114" t="s">
        <v>39</v>
      </c>
      <c r="AM9" s="114"/>
      <c r="AX9" s="114"/>
    </row>
    <row r="10" spans="1:50" ht="12.75">
      <c r="A10" t="s">
        <v>61</v>
      </c>
      <c r="B10" s="107">
        <v>195</v>
      </c>
      <c r="C10" s="90"/>
      <c r="D10" s="38">
        <v>3347</v>
      </c>
      <c r="E10" s="13">
        <v>12.63</v>
      </c>
      <c r="F10" s="35">
        <v>532</v>
      </c>
      <c r="G10" s="98" t="s">
        <v>65</v>
      </c>
      <c r="H10" s="14">
        <v>4.8</v>
      </c>
      <c r="I10" s="36">
        <v>345</v>
      </c>
      <c r="J10" s="88"/>
      <c r="K10" s="14">
        <v>33.31</v>
      </c>
      <c r="L10" s="36">
        <v>322</v>
      </c>
      <c r="M10" s="98"/>
      <c r="N10" s="14">
        <v>6.17</v>
      </c>
      <c r="O10" s="38">
        <v>259</v>
      </c>
      <c r="P10" s="24">
        <v>20</v>
      </c>
      <c r="Q10" s="25">
        <v>42.85</v>
      </c>
      <c r="R10" s="41">
        <v>321</v>
      </c>
      <c r="S10" s="24">
        <v>2</v>
      </c>
      <c r="T10" s="25">
        <v>27.11</v>
      </c>
      <c r="U10" s="44">
        <v>524</v>
      </c>
      <c r="V10" s="23">
        <v>1.35</v>
      </c>
      <c r="W10" s="46">
        <v>283</v>
      </c>
      <c r="X10" s="17"/>
      <c r="Y10" s="27">
        <v>58.9</v>
      </c>
      <c r="Z10" s="46">
        <v>451</v>
      </c>
      <c r="AA10" s="30">
        <v>6.56</v>
      </c>
      <c r="AB10" s="41">
        <v>0</v>
      </c>
      <c r="AC10" s="24">
        <v>13</v>
      </c>
      <c r="AD10" s="25">
        <v>45.89</v>
      </c>
      <c r="AE10" s="41">
        <v>310</v>
      </c>
      <c r="AG10" s="31"/>
      <c r="AH10" s="113">
        <v>1870</v>
      </c>
      <c r="AI10" s="114"/>
      <c r="AJ10" s="114" t="s">
        <v>46</v>
      </c>
      <c r="AK10" s="114"/>
      <c r="AL10" s="114"/>
      <c r="AM10" s="114"/>
      <c r="AX10" s="114"/>
    </row>
    <row r="11" spans="1:50" ht="12.75">
      <c r="A11" s="105" t="s">
        <v>45</v>
      </c>
      <c r="B11" s="107">
        <v>200</v>
      </c>
      <c r="C11" s="90"/>
      <c r="D11" s="38">
        <v>2964</v>
      </c>
      <c r="E11" s="13">
        <v>18.56</v>
      </c>
      <c r="F11" s="35">
        <v>179</v>
      </c>
      <c r="G11" s="98" t="s">
        <v>67</v>
      </c>
      <c r="H11" s="14">
        <v>2.96</v>
      </c>
      <c r="I11" s="36">
        <v>288</v>
      </c>
      <c r="J11" s="88"/>
      <c r="K11" s="14">
        <v>50.25</v>
      </c>
      <c r="L11" s="36">
        <v>121</v>
      </c>
      <c r="M11" s="98"/>
      <c r="N11" s="14">
        <v>7.34</v>
      </c>
      <c r="O11" s="38">
        <v>484</v>
      </c>
      <c r="P11" s="24">
        <v>24</v>
      </c>
      <c r="Q11" s="25">
        <v>24.95</v>
      </c>
      <c r="R11" s="41">
        <v>472</v>
      </c>
      <c r="S11" s="24">
        <v>3</v>
      </c>
      <c r="T11" s="25">
        <v>41.07</v>
      </c>
      <c r="U11" s="44">
        <v>315</v>
      </c>
      <c r="V11" s="23">
        <v>1.15</v>
      </c>
      <c r="W11" s="46">
        <v>457</v>
      </c>
      <c r="X11" s="17">
        <v>1</v>
      </c>
      <c r="Y11" s="27">
        <v>40.61</v>
      </c>
      <c r="Z11" s="46">
        <v>12</v>
      </c>
      <c r="AA11" s="30">
        <v>15.59</v>
      </c>
      <c r="AB11" s="41">
        <v>237</v>
      </c>
      <c r="AC11" s="24">
        <v>18</v>
      </c>
      <c r="AD11" s="25">
        <v>6.5</v>
      </c>
      <c r="AE11" s="41">
        <v>399</v>
      </c>
      <c r="AG11" s="31"/>
      <c r="AH11" s="113">
        <v>1420</v>
      </c>
      <c r="AI11" s="114"/>
      <c r="AJ11" s="114" t="s">
        <v>42</v>
      </c>
      <c r="AK11" s="114"/>
      <c r="AL11" s="114"/>
      <c r="AM11" s="114"/>
      <c r="AX11" s="114"/>
    </row>
    <row r="12" spans="1:50" ht="12.75">
      <c r="A12" t="s">
        <v>57</v>
      </c>
      <c r="B12" s="107">
        <v>193</v>
      </c>
      <c r="C12" s="90"/>
      <c r="D12" s="38">
        <v>2656</v>
      </c>
      <c r="E12" s="13">
        <v>13.14</v>
      </c>
      <c r="F12" s="35">
        <v>444</v>
      </c>
      <c r="G12" s="98" t="s">
        <v>66</v>
      </c>
      <c r="H12" s="14">
        <v>5.04</v>
      </c>
      <c r="I12" s="36">
        <v>390</v>
      </c>
      <c r="J12" s="88"/>
      <c r="K12" s="14">
        <v>42.08</v>
      </c>
      <c r="L12" s="36">
        <v>32</v>
      </c>
      <c r="M12" s="98"/>
      <c r="N12" s="14">
        <v>7.89</v>
      </c>
      <c r="O12" s="38">
        <v>360</v>
      </c>
      <c r="P12" s="24">
        <v>22</v>
      </c>
      <c r="Q12" s="25">
        <v>38.29</v>
      </c>
      <c r="R12" s="41">
        <v>182</v>
      </c>
      <c r="S12" s="24">
        <v>2</v>
      </c>
      <c r="T12" s="25">
        <v>36.49</v>
      </c>
      <c r="U12" s="44">
        <v>425</v>
      </c>
      <c r="V12" s="23">
        <v>1.3</v>
      </c>
      <c r="W12" s="46">
        <v>250</v>
      </c>
      <c r="X12" s="17">
        <v>1</v>
      </c>
      <c r="Y12" s="27">
        <v>4.95</v>
      </c>
      <c r="Z12" s="46">
        <v>260</v>
      </c>
      <c r="AA12" s="30">
        <v>20.32</v>
      </c>
      <c r="AB12" s="41">
        <v>197</v>
      </c>
      <c r="AC12" s="24">
        <v>15</v>
      </c>
      <c r="AD12" s="25">
        <v>58.1</v>
      </c>
      <c r="AE12" s="41">
        <v>116</v>
      </c>
      <c r="AG12" s="31"/>
      <c r="AH12" s="113">
        <v>1704</v>
      </c>
      <c r="AI12" s="114"/>
      <c r="AJ12" s="114" t="s">
        <v>56</v>
      </c>
      <c r="AK12" s="114"/>
      <c r="AL12" s="114"/>
      <c r="AM12" s="114"/>
      <c r="AX12" s="114"/>
    </row>
    <row r="13" spans="1:50" ht="12.75">
      <c r="A13" s="105" t="s">
        <v>43</v>
      </c>
      <c r="B13" s="107">
        <v>194</v>
      </c>
      <c r="C13" s="90"/>
      <c r="D13" s="38">
        <v>2451</v>
      </c>
      <c r="E13" s="13">
        <v>14.74</v>
      </c>
      <c r="F13" s="35">
        <v>215</v>
      </c>
      <c r="G13" s="98" t="s">
        <v>67</v>
      </c>
      <c r="H13" s="14">
        <v>3.56</v>
      </c>
      <c r="I13" s="36">
        <v>139</v>
      </c>
      <c r="J13" s="88"/>
      <c r="K13" s="14">
        <v>39.27</v>
      </c>
      <c r="L13" s="36">
        <v>95</v>
      </c>
      <c r="M13" s="98"/>
      <c r="N13" s="14">
        <v>7.07</v>
      </c>
      <c r="O13" s="38">
        <v>311</v>
      </c>
      <c r="P13" s="24">
        <v>19</v>
      </c>
      <c r="Q13" s="25">
        <v>7.31</v>
      </c>
      <c r="R13" s="41">
        <v>463</v>
      </c>
      <c r="S13" s="24">
        <v>2</v>
      </c>
      <c r="T13" s="25">
        <v>40.01</v>
      </c>
      <c r="U13" s="44">
        <v>390</v>
      </c>
      <c r="V13" s="23">
        <v>1.25</v>
      </c>
      <c r="W13" s="46">
        <v>218</v>
      </c>
      <c r="X13" s="17">
        <v>1</v>
      </c>
      <c r="Y13" s="27">
        <v>11.31</v>
      </c>
      <c r="Z13" s="46">
        <v>112</v>
      </c>
      <c r="AA13" s="30">
        <v>13.79</v>
      </c>
      <c r="AB13" s="41">
        <v>97</v>
      </c>
      <c r="AC13" s="24">
        <v>12</v>
      </c>
      <c r="AD13" s="25">
        <v>52.92</v>
      </c>
      <c r="AE13" s="41">
        <v>411</v>
      </c>
      <c r="AH13" s="3">
        <v>995</v>
      </c>
      <c r="AI13" s="114"/>
      <c r="AJ13" s="114" t="s">
        <v>46</v>
      </c>
      <c r="AK13" s="114"/>
      <c r="AL13" s="114"/>
      <c r="AM13" s="114"/>
      <c r="AX13" s="114"/>
    </row>
    <row r="14" spans="1:50" ht="12.75">
      <c r="A14" t="s">
        <v>38</v>
      </c>
      <c r="B14" s="107">
        <v>198</v>
      </c>
      <c r="C14" s="90"/>
      <c r="D14" s="38">
        <v>2131</v>
      </c>
      <c r="E14" s="13">
        <v>13.63</v>
      </c>
      <c r="F14" s="35">
        <v>367</v>
      </c>
      <c r="G14" s="98" t="s">
        <v>67</v>
      </c>
      <c r="H14" s="14">
        <v>4.78</v>
      </c>
      <c r="I14" s="36">
        <v>341</v>
      </c>
      <c r="J14" s="88"/>
      <c r="K14" s="14">
        <v>34.88</v>
      </c>
      <c r="L14" s="36">
        <v>251</v>
      </c>
      <c r="M14" s="98"/>
      <c r="N14" s="14">
        <v>9.93</v>
      </c>
      <c r="O14" s="38">
        <v>481</v>
      </c>
      <c r="P14" s="24">
        <v>27</v>
      </c>
      <c r="Q14" s="25">
        <v>21.1</v>
      </c>
      <c r="R14" s="41">
        <v>3</v>
      </c>
      <c r="S14" s="24">
        <v>3</v>
      </c>
      <c r="T14" s="25">
        <v>28.97</v>
      </c>
      <c r="U14" s="44">
        <v>55</v>
      </c>
      <c r="V14" s="23">
        <v>1.5</v>
      </c>
      <c r="W14" s="46">
        <v>389</v>
      </c>
      <c r="X14" s="17">
        <v>1</v>
      </c>
      <c r="Y14" s="27">
        <v>18.97</v>
      </c>
      <c r="Z14" s="46">
        <v>11</v>
      </c>
      <c r="AA14" s="30">
        <v>22.57</v>
      </c>
      <c r="AB14" s="41">
        <v>232</v>
      </c>
      <c r="AC14" s="24">
        <v>18</v>
      </c>
      <c r="AD14" s="25">
        <v>52.85</v>
      </c>
      <c r="AE14" s="41">
        <v>1</v>
      </c>
      <c r="AG14" s="31"/>
      <c r="AH14" s="113">
        <v>1589</v>
      </c>
      <c r="AI14" s="114"/>
      <c r="AJ14" s="114" t="s">
        <v>46</v>
      </c>
      <c r="AK14" s="114"/>
      <c r="AL14" s="114"/>
      <c r="AX14" s="114"/>
    </row>
    <row r="15" spans="1:50" ht="12.75">
      <c r="A15" s="115"/>
      <c r="B15" s="126"/>
      <c r="C15" s="111"/>
      <c r="D15" s="112">
        <v>0</v>
      </c>
      <c r="E15" s="22"/>
      <c r="F15" s="35">
        <v>0</v>
      </c>
      <c r="G15" s="182"/>
      <c r="H15" s="187"/>
      <c r="I15" s="36">
        <v>0</v>
      </c>
      <c r="J15" s="97"/>
      <c r="K15" s="23"/>
      <c r="L15" s="36">
        <v>0</v>
      </c>
      <c r="M15" s="127"/>
      <c r="N15" s="23"/>
      <c r="O15" s="39">
        <v>0</v>
      </c>
      <c r="P15" s="24"/>
      <c r="Q15" s="25"/>
      <c r="R15" s="128">
        <v>0</v>
      </c>
      <c r="S15" s="24"/>
      <c r="T15" s="25"/>
      <c r="U15" s="129">
        <v>0</v>
      </c>
      <c r="V15" s="23"/>
      <c r="W15" s="130">
        <v>0</v>
      </c>
      <c r="X15" s="26"/>
      <c r="Y15" s="27"/>
      <c r="Z15" s="130">
        <v>0</v>
      </c>
      <c r="AA15" s="30"/>
      <c r="AB15" s="128">
        <v>0</v>
      </c>
      <c r="AC15" s="24"/>
      <c r="AD15" s="25"/>
      <c r="AE15" s="128">
        <v>0</v>
      </c>
      <c r="AG15" s="31"/>
      <c r="AH15" s="113">
        <v>0</v>
      </c>
      <c r="AI15" s="114"/>
      <c r="AJ15" s="114" t="s">
        <v>46</v>
      </c>
      <c r="AK15" s="114"/>
      <c r="AL15" s="114"/>
      <c r="AM15" s="114"/>
      <c r="AX15" s="114"/>
    </row>
    <row r="16" spans="1:31" ht="12.75">
      <c r="A16" s="99"/>
      <c r="B16" s="100"/>
      <c r="C16" s="101"/>
      <c r="D16" s="94"/>
      <c r="E16" s="101"/>
      <c r="F16" s="66"/>
      <c r="G16" s="63"/>
      <c r="H16" s="101"/>
      <c r="I16" s="66"/>
      <c r="J16" s="63"/>
      <c r="K16" s="101"/>
      <c r="L16" s="66"/>
      <c r="M16" s="63"/>
      <c r="N16" s="101"/>
      <c r="O16" s="65"/>
      <c r="P16" s="66"/>
      <c r="Q16" s="101"/>
      <c r="R16" s="65"/>
      <c r="S16" s="66"/>
      <c r="T16" s="101"/>
      <c r="U16" s="65"/>
      <c r="V16" s="101"/>
      <c r="W16" s="65"/>
      <c r="X16" s="66"/>
      <c r="Y16" s="103"/>
      <c r="Z16" s="65"/>
      <c r="AA16" s="101"/>
      <c r="AB16" s="65"/>
      <c r="AC16" s="66"/>
      <c r="AD16" s="101"/>
      <c r="AE16" s="65"/>
    </row>
    <row r="18" spans="1:30" ht="12.75">
      <c r="A18" s="1"/>
      <c r="Z18" s="6"/>
      <c r="AA18" s="6"/>
      <c r="AC18" s="7"/>
      <c r="AD18" s="6"/>
    </row>
    <row r="19" spans="1:2" ht="12.75">
      <c r="A19" s="1"/>
      <c r="B19" s="1"/>
    </row>
    <row r="20" spans="1:26" ht="12.75">
      <c r="A20" s="1"/>
      <c r="B20" s="1"/>
      <c r="E20" s="1"/>
      <c r="F20" s="1"/>
      <c r="H20" s="1"/>
      <c r="I20" s="1"/>
      <c r="K20" s="1"/>
      <c r="L20" s="1"/>
      <c r="N20" s="1"/>
      <c r="O20" s="1"/>
      <c r="T20" s="1"/>
      <c r="U20" s="1"/>
      <c r="V20" s="1"/>
      <c r="W20" s="1"/>
      <c r="X20" s="3"/>
      <c r="Y20" s="12"/>
      <c r="Z20" s="1"/>
    </row>
    <row r="21" spans="1:26" ht="12.75">
      <c r="A21" s="1"/>
      <c r="B21" s="1"/>
      <c r="E21" s="1"/>
      <c r="F21" s="1"/>
      <c r="H21" s="1"/>
      <c r="I21" s="1"/>
      <c r="K21" s="1"/>
      <c r="L21" s="1"/>
      <c r="N21" s="1"/>
      <c r="O21" s="1"/>
      <c r="T21" s="1"/>
      <c r="U21" s="1"/>
      <c r="V21" s="1"/>
      <c r="W21" s="1"/>
      <c r="X21" s="3"/>
      <c r="Y21" s="12"/>
      <c r="Z21" s="1"/>
    </row>
    <row r="22" spans="1:26" ht="12.75">
      <c r="A22" s="1"/>
      <c r="B22" s="1"/>
      <c r="E22" s="1"/>
      <c r="F22" s="1"/>
      <c r="H22" s="1"/>
      <c r="I22" s="1"/>
      <c r="K22" s="1"/>
      <c r="L22" s="1"/>
      <c r="N22" s="1"/>
      <c r="O22" s="1"/>
      <c r="T22" s="1"/>
      <c r="U22" s="1"/>
      <c r="V22" s="1"/>
      <c r="W22" s="1"/>
      <c r="X22" s="3"/>
      <c r="Y22" s="12"/>
      <c r="Z22" s="1"/>
    </row>
    <row r="23" spans="1:26" ht="12.75">
      <c r="A23" s="1"/>
      <c r="B23" s="1"/>
      <c r="E23" s="1"/>
      <c r="F23" s="1"/>
      <c r="H23" s="1"/>
      <c r="I23" s="1"/>
      <c r="K23" s="1"/>
      <c r="L23" s="1"/>
      <c r="N23" s="1"/>
      <c r="O23" s="1"/>
      <c r="T23" s="1"/>
      <c r="U23" s="1"/>
      <c r="V23" s="1"/>
      <c r="W23" s="1"/>
      <c r="X23" s="3"/>
      <c r="Y23" s="12"/>
      <c r="Z23" s="1"/>
    </row>
    <row r="24" spans="1:26" ht="12.75">
      <c r="A24" s="1"/>
      <c r="B24" s="1"/>
      <c r="E24" s="1"/>
      <c r="F24" s="1"/>
      <c r="H24" s="1"/>
      <c r="I24" s="1"/>
      <c r="K24" s="1"/>
      <c r="L24" s="1"/>
      <c r="N24" s="1"/>
      <c r="O24" s="1"/>
      <c r="T24" s="1"/>
      <c r="U24" s="1"/>
      <c r="V24" s="1"/>
      <c r="W24" s="1"/>
      <c r="X24" s="3"/>
      <c r="Y24" s="12"/>
      <c r="Z24" s="1"/>
    </row>
    <row r="25" spans="1:26" ht="12.75">
      <c r="A25" s="1"/>
      <c r="B25" s="1"/>
      <c r="E25" s="1"/>
      <c r="F25" s="1"/>
      <c r="H25" s="1"/>
      <c r="I25" s="1"/>
      <c r="K25" s="1"/>
      <c r="L25" s="1"/>
      <c r="N25" s="1"/>
      <c r="O25" s="1"/>
      <c r="T25" s="1"/>
      <c r="U25" s="1"/>
      <c r="V25" s="1"/>
      <c r="W25" s="1"/>
      <c r="X25" s="3"/>
      <c r="Y25" s="12"/>
      <c r="Z25" s="1"/>
    </row>
    <row r="26" spans="1:26" ht="12.75">
      <c r="A26" s="1"/>
      <c r="B26" s="1"/>
      <c r="E26" s="1"/>
      <c r="F26" s="1"/>
      <c r="H26" s="1"/>
      <c r="I26" s="1"/>
      <c r="K26" s="1"/>
      <c r="L26" s="1"/>
      <c r="N26" s="1"/>
      <c r="O26" s="1"/>
      <c r="T26" s="1"/>
      <c r="U26" s="1"/>
      <c r="V26" s="1"/>
      <c r="W26" s="1"/>
      <c r="X26" s="3"/>
      <c r="Y26" s="12"/>
      <c r="Z26" s="1"/>
    </row>
    <row r="27" spans="1:26" ht="12.75">
      <c r="A27" s="1"/>
      <c r="B27" s="1"/>
      <c r="E27" s="1"/>
      <c r="F27" s="1"/>
      <c r="H27" s="1"/>
      <c r="I27" s="1"/>
      <c r="K27" s="1"/>
      <c r="L27" s="1"/>
      <c r="N27" s="1"/>
      <c r="O27" s="1"/>
      <c r="T27" s="1"/>
      <c r="U27" s="1"/>
      <c r="V27" s="1"/>
      <c r="W27" s="1"/>
      <c r="X27" s="3"/>
      <c r="Y27" s="12"/>
      <c r="Z27" s="1"/>
    </row>
    <row r="28" spans="1:26" ht="12.75">
      <c r="A28" s="1"/>
      <c r="B28" s="1"/>
      <c r="E28" s="1"/>
      <c r="F28" s="1"/>
      <c r="H28" s="1"/>
      <c r="I28" s="1"/>
      <c r="K28" s="1"/>
      <c r="L28" s="1"/>
      <c r="N28" s="1"/>
      <c r="O28" s="1"/>
      <c r="T28" s="1"/>
      <c r="U28" s="1"/>
      <c r="V28" s="1"/>
      <c r="W28" s="1"/>
      <c r="X28" s="3"/>
      <c r="Y28" s="12"/>
      <c r="Z28" s="1"/>
    </row>
    <row r="29" spans="1:26" ht="12.75">
      <c r="A29" s="1"/>
      <c r="B29" s="1"/>
      <c r="E29" s="1"/>
      <c r="F29" s="1"/>
      <c r="H29" s="1"/>
      <c r="I29" s="1"/>
      <c r="K29" s="1"/>
      <c r="L29" s="1"/>
      <c r="N29" s="1"/>
      <c r="O29" s="1"/>
      <c r="T29" s="1"/>
      <c r="U29" s="1"/>
      <c r="V29" s="1"/>
      <c r="W29" s="1"/>
      <c r="X29" s="3"/>
      <c r="Y29" s="12"/>
      <c r="Z29" s="1"/>
    </row>
    <row r="30" spans="1:26" ht="12.75">
      <c r="A30" s="1"/>
      <c r="B30" s="1"/>
      <c r="E30" s="1"/>
      <c r="F30" s="1"/>
      <c r="H30" s="1"/>
      <c r="I30" s="1"/>
      <c r="K30" s="1"/>
      <c r="L30" s="1"/>
      <c r="N30" s="1"/>
      <c r="O30" s="1"/>
      <c r="T30" s="1"/>
      <c r="U30" s="1"/>
      <c r="V30" s="1"/>
      <c r="W30" s="1"/>
      <c r="X30" s="3"/>
      <c r="Y30" s="12"/>
      <c r="Z30" s="1"/>
    </row>
    <row r="31" spans="1:26" ht="12.75">
      <c r="A31" s="1"/>
      <c r="B31" s="1"/>
      <c r="E31" s="1"/>
      <c r="F31" s="1"/>
      <c r="H31" s="1"/>
      <c r="I31" s="1"/>
      <c r="K31" s="1"/>
      <c r="L31" s="1"/>
      <c r="N31" s="1"/>
      <c r="O31" s="1"/>
      <c r="T31" s="1"/>
      <c r="U31" s="1"/>
      <c r="V31" s="1"/>
      <c r="W31" s="1"/>
      <c r="X31" s="3"/>
      <c r="Y31" s="12"/>
      <c r="Z31" s="1"/>
    </row>
    <row r="32" spans="1:26" ht="12.75">
      <c r="A32" s="1"/>
      <c r="B32" s="1"/>
      <c r="E32" s="1"/>
      <c r="F32" s="1"/>
      <c r="H32" s="1"/>
      <c r="I32" s="1"/>
      <c r="K32" s="1"/>
      <c r="L32" s="1"/>
      <c r="N32" s="1"/>
      <c r="O32" s="1"/>
      <c r="T32" s="1"/>
      <c r="U32" s="1"/>
      <c r="V32" s="1"/>
      <c r="W32" s="1"/>
      <c r="X32" s="3"/>
      <c r="Y32" s="12"/>
      <c r="Z32" s="1"/>
    </row>
    <row r="33" spans="1:26" ht="12.75">
      <c r="A33" s="1"/>
      <c r="B33" s="1"/>
      <c r="E33" s="1"/>
      <c r="F33" s="1"/>
      <c r="H33" s="1"/>
      <c r="I33" s="1"/>
      <c r="K33" s="1"/>
      <c r="L33" s="1"/>
      <c r="N33" s="1"/>
      <c r="O33" s="1"/>
      <c r="T33" s="1"/>
      <c r="U33" s="1"/>
      <c r="V33" s="1"/>
      <c r="W33" s="1"/>
      <c r="X33" s="3"/>
      <c r="Y33" s="12"/>
      <c r="Z33" s="1"/>
    </row>
    <row r="34" spans="1:26" ht="12.75">
      <c r="A34" s="1"/>
      <c r="B34" s="1"/>
      <c r="E34" s="1"/>
      <c r="F34" s="1"/>
      <c r="H34" s="1"/>
      <c r="I34" s="1"/>
      <c r="K34" s="1"/>
      <c r="L34" s="1"/>
      <c r="N34" s="1"/>
      <c r="O34" s="1"/>
      <c r="T34" s="1"/>
      <c r="U34" s="1"/>
      <c r="V34" s="1"/>
      <c r="W34" s="1"/>
      <c r="X34" s="3"/>
      <c r="Y34" s="12"/>
      <c r="Z34" s="1"/>
    </row>
    <row r="35" spans="1:26" ht="12.75">
      <c r="A35" s="1"/>
      <c r="B35" s="1"/>
      <c r="E35" s="1"/>
      <c r="F35" s="1"/>
      <c r="H35" s="1"/>
      <c r="I35" s="1"/>
      <c r="K35" s="1"/>
      <c r="L35" s="1"/>
      <c r="N35" s="1"/>
      <c r="O35" s="1"/>
      <c r="T35" s="1"/>
      <c r="U35" s="1"/>
      <c r="V35" s="1"/>
      <c r="W35" s="1"/>
      <c r="X35" s="3"/>
      <c r="Y35" s="12"/>
      <c r="Z35" s="1"/>
    </row>
    <row r="36" spans="1:26" ht="12.75">
      <c r="A36" s="1"/>
      <c r="B36" s="1"/>
      <c r="E36" s="1"/>
      <c r="F36" s="1"/>
      <c r="H36" s="1"/>
      <c r="I36" s="1"/>
      <c r="K36" s="1"/>
      <c r="L36" s="1"/>
      <c r="N36" s="1"/>
      <c r="O36" s="1"/>
      <c r="T36" s="1"/>
      <c r="U36" s="1"/>
      <c r="V36" s="1"/>
      <c r="W36" s="1"/>
      <c r="X36" s="3"/>
      <c r="Y36" s="12"/>
      <c r="Z36" s="1"/>
    </row>
    <row r="37" spans="1:26" ht="12.75">
      <c r="A37" s="1"/>
      <c r="B37" s="1"/>
      <c r="E37" s="1"/>
      <c r="F37" s="1"/>
      <c r="H37" s="1"/>
      <c r="I37" s="1"/>
      <c r="K37" s="1"/>
      <c r="L37" s="1"/>
      <c r="N37" s="1"/>
      <c r="O37" s="1"/>
      <c r="T37" s="1"/>
      <c r="U37" s="1"/>
      <c r="V37" s="1"/>
      <c r="W37" s="1"/>
      <c r="X37" s="3"/>
      <c r="Y37" s="12"/>
      <c r="Z37" s="1"/>
    </row>
    <row r="38" spans="1:26" ht="12.75">
      <c r="A38" s="1"/>
      <c r="B38" s="1"/>
      <c r="E38" s="1"/>
      <c r="F38" s="1"/>
      <c r="H38" s="1"/>
      <c r="I38" s="1"/>
      <c r="K38" s="1"/>
      <c r="L38" s="1"/>
      <c r="N38" s="1"/>
      <c r="O38" s="1"/>
      <c r="T38" s="1"/>
      <c r="U38" s="1"/>
      <c r="V38" s="1"/>
      <c r="W38" s="1"/>
      <c r="X38" s="3"/>
      <c r="Y38" s="12"/>
      <c r="Z38" s="1"/>
    </row>
    <row r="39" spans="1:26" ht="12.75">
      <c r="A39" s="1"/>
      <c r="B39" s="1"/>
      <c r="E39" s="1"/>
      <c r="F39" s="1"/>
      <c r="H39" s="1"/>
      <c r="I39" s="1"/>
      <c r="K39" s="1"/>
      <c r="L39" s="1"/>
      <c r="N39" s="1"/>
      <c r="O39" s="1"/>
      <c r="T39" s="1"/>
      <c r="U39" s="1"/>
      <c r="V39" s="1"/>
      <c r="W39" s="1"/>
      <c r="X39" s="3"/>
      <c r="Y39" s="12"/>
      <c r="Z39" s="1"/>
    </row>
    <row r="40" spans="1:26" ht="12.75">
      <c r="A40" s="1"/>
      <c r="B40" s="1"/>
      <c r="E40" s="1"/>
      <c r="F40" s="1"/>
      <c r="H40" s="1"/>
      <c r="I40" s="1"/>
      <c r="K40" s="1"/>
      <c r="L40" s="1"/>
      <c r="N40" s="1"/>
      <c r="O40" s="1"/>
      <c r="T40" s="1"/>
      <c r="U40" s="1"/>
      <c r="V40" s="1"/>
      <c r="W40" s="1"/>
      <c r="X40" s="3"/>
      <c r="Y40" s="12"/>
      <c r="Z40" s="1"/>
    </row>
    <row r="41" spans="1:26" ht="12.75">
      <c r="A41" s="1"/>
      <c r="B41" s="1"/>
      <c r="E41" s="1"/>
      <c r="F41" s="1"/>
      <c r="H41" s="1"/>
      <c r="I41" s="1"/>
      <c r="K41" s="1"/>
      <c r="L41" s="1"/>
      <c r="N41" s="1"/>
      <c r="O41" s="1"/>
      <c r="T41" s="1"/>
      <c r="U41" s="1"/>
      <c r="V41" s="1"/>
      <c r="W41" s="1"/>
      <c r="X41" s="3"/>
      <c r="Y41" s="12"/>
      <c r="Z41" s="1"/>
    </row>
    <row r="42" spans="1:26" ht="12.75">
      <c r="A42" s="1"/>
      <c r="B42" s="1"/>
      <c r="E42" s="1"/>
      <c r="F42" s="1"/>
      <c r="H42" s="1"/>
      <c r="I42" s="1"/>
      <c r="K42" s="1"/>
      <c r="L42" s="1"/>
      <c r="N42" s="1"/>
      <c r="O42" s="1"/>
      <c r="T42" s="1"/>
      <c r="U42" s="1"/>
      <c r="V42" s="1"/>
      <c r="W42" s="1"/>
      <c r="X42" s="3"/>
      <c r="Y42" s="12"/>
      <c r="Z42" s="1"/>
    </row>
    <row r="43" spans="1:26" ht="12.75">
      <c r="A43" s="1"/>
      <c r="B43" s="1"/>
      <c r="E43" s="1"/>
      <c r="F43" s="1"/>
      <c r="H43" s="1"/>
      <c r="I43" s="1"/>
      <c r="K43" s="1"/>
      <c r="L43" s="1"/>
      <c r="N43" s="1"/>
      <c r="O43" s="1"/>
      <c r="T43" s="1"/>
      <c r="U43" s="1"/>
      <c r="V43" s="1"/>
      <c r="W43" s="1"/>
      <c r="X43" s="3"/>
      <c r="Y43" s="12"/>
      <c r="Z43" s="1"/>
    </row>
    <row r="44" spans="1:26" ht="12.75">
      <c r="A44" s="1"/>
      <c r="B44" s="1"/>
      <c r="E44" s="1"/>
      <c r="F44" s="1"/>
      <c r="H44" s="1"/>
      <c r="I44" s="1"/>
      <c r="K44" s="1"/>
      <c r="L44" s="1"/>
      <c r="N44" s="1"/>
      <c r="O44" s="1"/>
      <c r="T44" s="1"/>
      <c r="U44" s="1"/>
      <c r="V44" s="1"/>
      <c r="W44" s="1"/>
      <c r="X44" s="3"/>
      <c r="Y44" s="12"/>
      <c r="Z44" s="1"/>
    </row>
  </sheetData>
  <sheetProtection/>
  <conditionalFormatting sqref="I1:I65536 L1:L65536 R1:R65536 U1:U65536 W1:W65536 Z1:Z65536 AB1:AB65536 AE1:AE65536 O1:O65536 F1:F65536">
    <cfRule type="cellIs" priority="23" dxfId="2" operator="equal" stopIfTrue="1">
      <formula>0</formula>
    </cfRule>
  </conditionalFormatting>
  <printOptions/>
  <pageMargins left="0.31496062992125984" right="0.4724409448818898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&amp;L20 kamp 17 en 18 september 2011
&amp;Ceerste dag&amp;RAV'40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1.28125" style="4" customWidth="1"/>
    <col min="2" max="3" width="7.00390625" style="4" customWidth="1"/>
    <col min="4" max="4" width="6.00390625" style="2" customWidth="1"/>
    <col min="5" max="5" width="6.7109375" style="3" customWidth="1"/>
    <col min="6" max="6" width="5.00390625" style="21" customWidth="1"/>
    <col min="7" max="7" width="6.00390625" style="6" customWidth="1"/>
    <col min="8" max="8" width="6.7109375" style="7" customWidth="1"/>
    <col min="9" max="9" width="5.00390625" style="21" customWidth="1"/>
    <col min="10" max="10" width="3.57421875" style="3" customWidth="1"/>
    <col min="11" max="11" width="6.00390625" style="1" customWidth="1"/>
    <col min="12" max="12" width="6.7109375" style="1" customWidth="1"/>
    <col min="13" max="13" width="3.57421875" style="7" customWidth="1"/>
    <col min="14" max="14" width="6.00390625" style="11" customWidth="1"/>
    <col min="15" max="15" width="6.7109375" style="7" customWidth="1"/>
    <col min="16" max="16" width="6.00390625" style="6" customWidth="1"/>
    <col min="17" max="17" width="6.7109375" style="3" customWidth="1"/>
    <col min="18" max="18" width="7.57421875" style="6" customWidth="1"/>
    <col min="19" max="19" width="6.7109375" style="7" customWidth="1"/>
    <col min="20" max="20" width="5.00390625" style="21" customWidth="1"/>
    <col min="21" max="21" width="3.00390625" style="1" customWidth="1"/>
    <col min="22" max="22" width="4.00390625" style="1" customWidth="1"/>
    <col min="23" max="23" width="6.00390625" style="1" customWidth="1"/>
    <col min="24" max="24" width="4.00390625" style="1" customWidth="1"/>
    <col min="25" max="26" width="9.140625" style="1" customWidth="1"/>
    <col min="27" max="27" width="12.7109375" style="1" bestFit="1" customWidth="1"/>
    <col min="28" max="28" width="7.7109375" style="1" customWidth="1"/>
    <col min="29" max="16384" width="9.140625" style="1" customWidth="1"/>
  </cols>
  <sheetData>
    <row r="1" spans="1:22" s="10" customFormat="1" ht="12.75">
      <c r="A1" s="48" t="s">
        <v>1</v>
      </c>
      <c r="B1" s="49" t="s">
        <v>10</v>
      </c>
      <c r="C1" s="56"/>
      <c r="D1" s="49" t="s">
        <v>31</v>
      </c>
      <c r="E1" s="50"/>
      <c r="F1" s="51"/>
      <c r="G1" s="52" t="s">
        <v>28</v>
      </c>
      <c r="H1" s="53"/>
      <c r="I1" s="51"/>
      <c r="J1" s="49"/>
      <c r="K1" s="55" t="s">
        <v>32</v>
      </c>
      <c r="L1" s="50"/>
      <c r="M1" s="58" t="s">
        <v>33</v>
      </c>
      <c r="N1" s="92"/>
      <c r="O1" s="50"/>
      <c r="P1" s="52" t="s">
        <v>29</v>
      </c>
      <c r="Q1" s="53"/>
      <c r="R1" s="58">
        <v>200</v>
      </c>
      <c r="S1" s="53"/>
      <c r="T1" s="108"/>
      <c r="U1" s="91"/>
      <c r="V1" s="10" t="s">
        <v>34</v>
      </c>
    </row>
    <row r="2" spans="1:21" ht="12.75">
      <c r="A2" s="60"/>
      <c r="B2" s="61"/>
      <c r="C2" s="94" t="s">
        <v>4</v>
      </c>
      <c r="D2" s="61"/>
      <c r="E2" s="66" t="s">
        <v>0</v>
      </c>
      <c r="F2" s="63" t="s">
        <v>12</v>
      </c>
      <c r="G2" s="64"/>
      <c r="H2" s="66" t="s">
        <v>0</v>
      </c>
      <c r="I2" s="63" t="s">
        <v>12</v>
      </c>
      <c r="J2" s="69" t="s">
        <v>6</v>
      </c>
      <c r="K2" s="67" t="s">
        <v>7</v>
      </c>
      <c r="L2" s="65" t="s">
        <v>0</v>
      </c>
      <c r="M2" s="69" t="s">
        <v>6</v>
      </c>
      <c r="N2" s="95"/>
      <c r="O2" s="65" t="s">
        <v>0</v>
      </c>
      <c r="P2" s="64"/>
      <c r="Q2" s="65" t="s">
        <v>0</v>
      </c>
      <c r="R2" s="64"/>
      <c r="S2" s="66" t="s">
        <v>0</v>
      </c>
      <c r="T2" s="63" t="s">
        <v>12</v>
      </c>
      <c r="U2" s="93"/>
    </row>
    <row r="3" spans="1:27" ht="12.75">
      <c r="A3" t="s">
        <v>64</v>
      </c>
      <c r="B3" s="109">
        <v>185</v>
      </c>
      <c r="C3" s="37">
        <v>2686</v>
      </c>
      <c r="D3" s="19">
        <v>18.74</v>
      </c>
      <c r="E3" s="89">
        <v>415</v>
      </c>
      <c r="F3" s="98" t="s">
        <v>68</v>
      </c>
      <c r="G3" s="14">
        <v>1.4</v>
      </c>
      <c r="H3" s="40">
        <v>512</v>
      </c>
      <c r="I3" s="88"/>
      <c r="J3" s="15">
        <v>5</v>
      </c>
      <c r="K3" s="16">
        <v>48.55</v>
      </c>
      <c r="L3" s="41">
        <v>535</v>
      </c>
      <c r="M3" s="17">
        <v>1</v>
      </c>
      <c r="N3" s="18">
        <v>19.21</v>
      </c>
      <c r="O3" s="46">
        <v>308</v>
      </c>
      <c r="P3" s="14">
        <v>8.35</v>
      </c>
      <c r="Q3" s="38">
        <v>422</v>
      </c>
      <c r="R3" s="14">
        <v>29.83</v>
      </c>
      <c r="S3" s="40">
        <v>494</v>
      </c>
      <c r="T3" s="98"/>
      <c r="U3" s="90"/>
      <c r="V3" s="28"/>
      <c r="W3" s="29">
        <v>1843</v>
      </c>
      <c r="Y3" s="1">
        <v>12</v>
      </c>
      <c r="Z3" s="1">
        <v>0</v>
      </c>
      <c r="AA3" s="1" t="s">
        <v>49</v>
      </c>
    </row>
    <row r="4" spans="1:27" ht="12.75">
      <c r="A4" t="s">
        <v>62</v>
      </c>
      <c r="B4" s="110">
        <v>184</v>
      </c>
      <c r="C4" s="38">
        <v>2142</v>
      </c>
      <c r="D4" s="19">
        <v>20.51</v>
      </c>
      <c r="E4" s="89">
        <v>261</v>
      </c>
      <c r="F4" s="98" t="s">
        <v>68</v>
      </c>
      <c r="G4" s="14">
        <v>1.55</v>
      </c>
      <c r="H4" s="40">
        <v>678</v>
      </c>
      <c r="I4" s="88"/>
      <c r="J4" s="15">
        <v>6</v>
      </c>
      <c r="K4" s="16">
        <v>24.81</v>
      </c>
      <c r="L4" s="41">
        <v>356</v>
      </c>
      <c r="M4" s="17">
        <v>1</v>
      </c>
      <c r="N4" s="189">
        <v>23.96</v>
      </c>
      <c r="O4" s="46">
        <v>206</v>
      </c>
      <c r="P4" s="14">
        <v>7.21</v>
      </c>
      <c r="Q4" s="38">
        <v>348</v>
      </c>
      <c r="R4" s="14">
        <v>33</v>
      </c>
      <c r="S4" s="40">
        <v>293</v>
      </c>
      <c r="T4" s="98"/>
      <c r="U4" s="90"/>
      <c r="V4" s="28"/>
      <c r="W4" s="29">
        <v>1580</v>
      </c>
      <c r="Y4" s="1">
        <v>1</v>
      </c>
      <c r="Z4" s="1">
        <v>0</v>
      </c>
      <c r="AA4" s="1" t="s">
        <v>47</v>
      </c>
    </row>
    <row r="5" spans="1:27" ht="12.75">
      <c r="A5" t="s">
        <v>63</v>
      </c>
      <c r="B5" s="110">
        <v>186</v>
      </c>
      <c r="C5" s="38">
        <v>2033</v>
      </c>
      <c r="D5" s="19">
        <v>19.27</v>
      </c>
      <c r="E5" s="89">
        <v>366</v>
      </c>
      <c r="F5" s="98" t="s">
        <v>68</v>
      </c>
      <c r="G5" s="14">
        <v>1.4</v>
      </c>
      <c r="H5" s="40">
        <v>512</v>
      </c>
      <c r="I5" s="88"/>
      <c r="J5" s="15">
        <v>6</v>
      </c>
      <c r="K5" s="16">
        <v>55.53</v>
      </c>
      <c r="L5" s="41">
        <v>231</v>
      </c>
      <c r="M5" s="17">
        <v>1</v>
      </c>
      <c r="N5" s="18">
        <v>23.45</v>
      </c>
      <c r="O5" s="46">
        <v>216</v>
      </c>
      <c r="P5" s="14">
        <v>8.2</v>
      </c>
      <c r="Q5" s="38">
        <v>412</v>
      </c>
      <c r="R5" s="14">
        <v>32.95</v>
      </c>
      <c r="S5" s="40">
        <v>296</v>
      </c>
      <c r="T5" s="98"/>
      <c r="U5" s="90"/>
      <c r="V5" s="28"/>
      <c r="W5" s="29">
        <v>1586</v>
      </c>
      <c r="Y5" s="1">
        <v>1</v>
      </c>
      <c r="Z5" s="1">
        <v>0</v>
      </c>
      <c r="AA5" s="1" t="s">
        <v>47</v>
      </c>
    </row>
    <row r="6" spans="1:27" ht="12.75">
      <c r="A6" s="186"/>
      <c r="B6" s="110"/>
      <c r="C6" s="38">
        <v>0</v>
      </c>
      <c r="D6" s="19"/>
      <c r="E6" s="89">
        <v>0</v>
      </c>
      <c r="F6" s="98"/>
      <c r="G6" s="14"/>
      <c r="H6" s="40">
        <v>0</v>
      </c>
      <c r="I6" s="88"/>
      <c r="J6" s="15"/>
      <c r="K6" s="16"/>
      <c r="L6" s="41">
        <v>0</v>
      </c>
      <c r="M6" s="17"/>
      <c r="N6" s="18"/>
      <c r="O6" s="46">
        <v>0</v>
      </c>
      <c r="P6" s="14"/>
      <c r="Q6" s="38">
        <v>0</v>
      </c>
      <c r="R6" s="14"/>
      <c r="S6" s="40">
        <v>0</v>
      </c>
      <c r="T6" s="98"/>
      <c r="U6" s="90"/>
      <c r="V6" s="28"/>
      <c r="W6" s="29">
        <v>0</v>
      </c>
      <c r="Y6" s="1">
        <v>1</v>
      </c>
      <c r="Z6" s="1">
        <v>0</v>
      </c>
      <c r="AA6" s="1" t="s">
        <v>47</v>
      </c>
    </row>
    <row r="7" spans="1:33" ht="12.75">
      <c r="A7" s="86"/>
      <c r="B7" s="86"/>
      <c r="C7" s="125"/>
      <c r="D7" s="132"/>
      <c r="E7" s="125"/>
      <c r="F7" s="87"/>
      <c r="G7" s="133"/>
      <c r="H7" s="85"/>
      <c r="I7" s="87"/>
      <c r="J7" s="125"/>
      <c r="K7" s="134"/>
      <c r="L7" s="86"/>
      <c r="M7" s="85"/>
      <c r="N7" s="135"/>
      <c r="O7" s="85"/>
      <c r="P7" s="133"/>
      <c r="Q7" s="125"/>
      <c r="R7" s="133"/>
      <c r="S7" s="85"/>
      <c r="T7" s="87"/>
      <c r="U7" s="86"/>
      <c r="V7" s="114"/>
      <c r="W7" s="113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21" ht="12.75">
      <c r="A8" s="99"/>
      <c r="B8" s="100"/>
      <c r="C8" s="100"/>
      <c r="D8" s="101"/>
      <c r="E8" s="66"/>
      <c r="F8" s="102"/>
      <c r="G8" s="102"/>
      <c r="H8" s="101"/>
      <c r="I8" s="102"/>
      <c r="J8" s="66"/>
      <c r="K8" s="101"/>
      <c r="L8" s="66"/>
      <c r="M8" s="66"/>
      <c r="N8" s="103"/>
      <c r="O8" s="66"/>
      <c r="P8" s="101"/>
      <c r="Q8" s="66"/>
      <c r="R8" s="101"/>
      <c r="S8" s="66"/>
      <c r="T8" s="102"/>
      <c r="U8" s="101"/>
    </row>
    <row r="12" spans="1:19" ht="12.75">
      <c r="A12" s="1"/>
      <c r="B12" s="1"/>
      <c r="C12" s="1"/>
      <c r="D12" s="1"/>
      <c r="E12" s="1"/>
      <c r="G12" s="1"/>
      <c r="H12" s="1"/>
      <c r="M12" s="3"/>
      <c r="N12" s="12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G13" s="1"/>
      <c r="H13" s="1"/>
      <c r="M13" s="3"/>
      <c r="N13" s="12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G14" s="1"/>
      <c r="H14" s="1"/>
      <c r="M14" s="3"/>
      <c r="N14" s="12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G15" s="1"/>
      <c r="H15" s="1"/>
      <c r="M15" s="3"/>
      <c r="N15" s="12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G16" s="1"/>
      <c r="H16" s="1"/>
      <c r="M16" s="3"/>
      <c r="N16" s="12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G17" s="1"/>
      <c r="H17" s="1"/>
      <c r="M17" s="3"/>
      <c r="N17" s="12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G18" s="1"/>
      <c r="H18" s="1"/>
      <c r="M18" s="3"/>
      <c r="N18" s="12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G19" s="1"/>
      <c r="H19" s="1"/>
      <c r="M19" s="3"/>
      <c r="N19" s="12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G20" s="1"/>
      <c r="H20" s="1"/>
      <c r="M20" s="3"/>
      <c r="N20" s="12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G21" s="1"/>
      <c r="H21" s="1"/>
      <c r="M21" s="3"/>
      <c r="N21" s="12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G22" s="1"/>
      <c r="H22" s="1"/>
      <c r="M22" s="3"/>
      <c r="N22" s="12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G23" s="1"/>
      <c r="H23" s="1"/>
      <c r="M23" s="3"/>
      <c r="N23" s="12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G24" s="1"/>
      <c r="H24" s="1"/>
      <c r="M24" s="3"/>
      <c r="N24" s="12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G25" s="1"/>
      <c r="H25" s="1"/>
      <c r="M25" s="3"/>
      <c r="N25" s="12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G26" s="1"/>
      <c r="H26" s="1"/>
      <c r="M26" s="3"/>
      <c r="N26" s="12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G27" s="1"/>
      <c r="H27" s="1"/>
      <c r="M27" s="3"/>
      <c r="N27" s="12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G28" s="1"/>
      <c r="H28" s="1"/>
      <c r="M28" s="3"/>
      <c r="N28" s="12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G29" s="1"/>
      <c r="H29" s="1"/>
      <c r="M29" s="3"/>
      <c r="N29" s="12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G30" s="1"/>
      <c r="H30" s="1"/>
      <c r="M30" s="3"/>
      <c r="N30" s="12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G31" s="1"/>
      <c r="H31" s="1"/>
      <c r="M31" s="3"/>
      <c r="N31" s="12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G32" s="1"/>
      <c r="H32" s="1"/>
      <c r="M32" s="3"/>
      <c r="N32" s="12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G33" s="1"/>
      <c r="H33" s="1"/>
      <c r="M33" s="3"/>
      <c r="N33" s="12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G34" s="1"/>
      <c r="H34" s="1"/>
      <c r="M34" s="3"/>
      <c r="N34" s="12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G35" s="1"/>
      <c r="H35" s="1"/>
      <c r="M35" s="3"/>
      <c r="N35" s="12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G36" s="1"/>
      <c r="H36" s="1"/>
      <c r="M36" s="3"/>
      <c r="N36" s="12"/>
      <c r="O36" s="1"/>
      <c r="P36" s="1"/>
      <c r="Q36" s="1"/>
      <c r="R36" s="1"/>
      <c r="S36" s="1"/>
    </row>
  </sheetData>
  <sheetProtection/>
  <conditionalFormatting sqref="B3:U7 A6:A7">
    <cfRule type="cellIs" priority="1" dxfId="2" operator="equal" stopIfTrue="1">
      <formula>0</formula>
    </cfRule>
  </conditionalFormatting>
  <printOptions/>
  <pageMargins left="0.31496062992125984" right="0.4724409448818898" top="0.984251968503937" bottom="0.984251968503937" header="0.5118110236220472" footer="0.5118110236220472"/>
  <pageSetup fitToHeight="1" fitToWidth="1" horizontalDpi="300" verticalDpi="300" orientation="landscape" paperSize="9" scale="59" r:id="rId2"/>
  <headerFooter alignWithMargins="0">
    <oddHeader>&amp;L14 kamp 17 en 18 september 2011&amp;Ceerste dag&amp;RAV '40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X4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8" sqref="R8"/>
    </sheetView>
  </sheetViews>
  <sheetFormatPr defaultColWidth="9.140625" defaultRowHeight="12.75"/>
  <cols>
    <col min="1" max="1" width="22.7109375" style="1" customWidth="1"/>
    <col min="2" max="2" width="6.57421875" style="1" bestFit="1" customWidth="1"/>
    <col min="3" max="4" width="6.7109375" style="4" customWidth="1"/>
    <col min="5" max="5" width="6.00390625" style="2" customWidth="1"/>
    <col min="6" max="6" width="6.7109375" style="3" customWidth="1"/>
    <col min="7" max="7" width="6.7109375" style="21" customWidth="1"/>
    <col min="8" max="8" width="6.00390625" style="5" customWidth="1"/>
    <col min="9" max="9" width="6.7109375" style="6" customWidth="1"/>
    <col min="10" max="10" width="6.00390625" style="7" customWidth="1"/>
    <col min="11" max="11" width="6.7109375" style="6" customWidth="1"/>
    <col min="12" max="12" width="6.7109375" style="21" customWidth="1"/>
    <col min="13" max="13" width="6.00390625" style="7" customWidth="1"/>
    <col min="14" max="14" width="6.7109375" style="1" customWidth="1"/>
    <col min="15" max="15" width="3.57421875" style="1" customWidth="1"/>
    <col min="16" max="16" width="6.140625" style="1" customWidth="1"/>
    <col min="17" max="17" width="6.7109375" style="1" customWidth="1"/>
    <col min="18" max="18" width="6.57421875" style="6" bestFit="1" customWidth="1"/>
    <col min="19" max="19" width="6.7109375" style="7" customWidth="1"/>
    <col min="20" max="20" width="6.00390625" style="6" customWidth="1"/>
    <col min="21" max="21" width="6.7109375" style="7" customWidth="1"/>
    <col min="22" max="22" width="3.57421875" style="3" customWidth="1"/>
    <col min="23" max="23" width="6.00390625" style="1" customWidth="1"/>
    <col min="24" max="24" width="6.7109375" style="1" customWidth="1"/>
    <col min="25" max="25" width="6.00390625" style="1" customWidth="1"/>
    <col min="26" max="26" width="6.7109375" style="1" customWidth="1"/>
    <col min="27" max="27" width="6.7109375" style="21" customWidth="1"/>
    <col min="28" max="28" width="3.57421875" style="1" customWidth="1"/>
    <col min="29" max="29" width="6.00390625" style="1" customWidth="1"/>
    <col min="30" max="30" width="6.7109375" style="1" customWidth="1"/>
    <col min="31" max="31" width="4.00390625" style="1" customWidth="1"/>
    <col min="32" max="32" width="8.421875" style="5" bestFit="1" customWidth="1"/>
    <col min="33" max="33" width="9.140625" style="5" customWidth="1"/>
    <col min="34" max="34" width="2.00390625" style="1" customWidth="1"/>
    <col min="35" max="35" width="5.57421875" style="1" customWidth="1"/>
    <col min="36" max="36" width="6.421875" style="1" customWidth="1"/>
    <col min="37" max="37" width="9.140625" style="1" customWidth="1"/>
    <col min="38" max="38" width="12.7109375" style="1" bestFit="1" customWidth="1"/>
    <col min="39" max="16384" width="9.140625" style="1" customWidth="1"/>
  </cols>
  <sheetData>
    <row r="1" spans="1:35" ht="12.75">
      <c r="A1" s="48" t="s">
        <v>1</v>
      </c>
      <c r="B1" s="49" t="s">
        <v>10</v>
      </c>
      <c r="C1" s="49"/>
      <c r="D1" s="175" t="s">
        <v>4</v>
      </c>
      <c r="E1" s="49" t="s">
        <v>11</v>
      </c>
      <c r="F1" s="50"/>
      <c r="G1" s="51"/>
      <c r="H1" s="52" t="s">
        <v>24</v>
      </c>
      <c r="I1" s="53"/>
      <c r="J1" s="54" t="s">
        <v>20</v>
      </c>
      <c r="K1" s="53"/>
      <c r="L1" s="55"/>
      <c r="M1" s="52" t="s">
        <v>23</v>
      </c>
      <c r="N1" s="53"/>
      <c r="O1" s="54" t="s">
        <v>21</v>
      </c>
      <c r="P1" s="55"/>
      <c r="Q1" s="56"/>
      <c r="R1" s="57" t="s">
        <v>22</v>
      </c>
      <c r="S1" s="50"/>
      <c r="T1" s="49" t="s">
        <v>25</v>
      </c>
      <c r="U1" s="50"/>
      <c r="V1" s="58" t="s">
        <v>19</v>
      </c>
      <c r="W1" s="55"/>
      <c r="X1" s="50"/>
      <c r="Y1" s="49" t="s">
        <v>26</v>
      </c>
      <c r="Z1" s="50"/>
      <c r="AA1" s="51"/>
      <c r="AB1" s="54" t="s">
        <v>18</v>
      </c>
      <c r="AC1" s="50"/>
      <c r="AD1" s="56"/>
      <c r="AE1" s="56"/>
      <c r="AF1" s="177" t="s">
        <v>51</v>
      </c>
      <c r="AG1" s="59" t="s">
        <v>4</v>
      </c>
      <c r="AI1" s="1" t="s">
        <v>16</v>
      </c>
    </row>
    <row r="2" spans="1:36" ht="12.75">
      <c r="A2" s="60"/>
      <c r="B2" s="61"/>
      <c r="C2" s="61"/>
      <c r="D2" s="61"/>
      <c r="E2" s="61"/>
      <c r="F2" s="62" t="s">
        <v>13</v>
      </c>
      <c r="G2" s="63" t="s">
        <v>12</v>
      </c>
      <c r="H2" s="64"/>
      <c r="I2" s="65" t="s">
        <v>13</v>
      </c>
      <c r="J2" s="64"/>
      <c r="K2" s="66" t="s">
        <v>13</v>
      </c>
      <c r="L2" s="63" t="s">
        <v>12</v>
      </c>
      <c r="M2" s="64"/>
      <c r="N2" s="66" t="s">
        <v>13</v>
      </c>
      <c r="O2" s="61" t="s">
        <v>6</v>
      </c>
      <c r="P2" s="67" t="s">
        <v>7</v>
      </c>
      <c r="Q2" s="66" t="s">
        <v>13</v>
      </c>
      <c r="R2" s="64" t="s">
        <v>7</v>
      </c>
      <c r="S2" s="66" t="s">
        <v>13</v>
      </c>
      <c r="T2" s="61"/>
      <c r="U2" s="66" t="s">
        <v>13</v>
      </c>
      <c r="V2" s="69"/>
      <c r="W2" s="67"/>
      <c r="X2" s="66" t="s">
        <v>13</v>
      </c>
      <c r="Y2" s="61"/>
      <c r="Z2" s="66" t="s">
        <v>13</v>
      </c>
      <c r="AA2" s="63" t="s">
        <v>12</v>
      </c>
      <c r="AB2" s="61"/>
      <c r="AC2" s="67"/>
      <c r="AD2" s="65" t="s">
        <v>13</v>
      </c>
      <c r="AE2" s="70"/>
      <c r="AF2" s="178" t="s">
        <v>52</v>
      </c>
      <c r="AG2" s="71" t="s">
        <v>15</v>
      </c>
      <c r="AI2" s="1" t="s">
        <v>17</v>
      </c>
      <c r="AJ2" s="5" t="s">
        <v>14</v>
      </c>
    </row>
    <row r="3" spans="1:50" ht="12.75">
      <c r="A3" t="s">
        <v>55</v>
      </c>
      <c r="B3" s="106">
        <v>189</v>
      </c>
      <c r="C3" s="116"/>
      <c r="D3" s="136">
        <v>12286</v>
      </c>
      <c r="E3" s="117">
        <v>23.09</v>
      </c>
      <c r="F3" s="35">
        <v>425</v>
      </c>
      <c r="G3" s="127"/>
      <c r="H3" s="23">
        <v>27.28</v>
      </c>
      <c r="I3" s="36">
        <v>470</v>
      </c>
      <c r="J3" s="119">
        <v>27.43</v>
      </c>
      <c r="K3" s="36">
        <v>721</v>
      </c>
      <c r="L3" s="127"/>
      <c r="M3" s="23">
        <v>1.95</v>
      </c>
      <c r="N3" s="35">
        <v>257</v>
      </c>
      <c r="O3" s="121">
        <v>11</v>
      </c>
      <c r="P3" s="25">
        <v>40.75</v>
      </c>
      <c r="Q3" s="96">
        <v>708</v>
      </c>
      <c r="R3" s="122">
        <v>74.62</v>
      </c>
      <c r="S3" s="118">
        <v>615</v>
      </c>
      <c r="T3" s="120">
        <v>37.79</v>
      </c>
      <c r="U3" s="36">
        <v>597</v>
      </c>
      <c r="V3" s="123">
        <v>5</v>
      </c>
      <c r="W3" s="27">
        <v>44.32</v>
      </c>
      <c r="X3" s="36">
        <v>637</v>
      </c>
      <c r="Y3" s="124">
        <v>8.95</v>
      </c>
      <c r="Z3" s="96">
        <v>457</v>
      </c>
      <c r="AA3" s="97"/>
      <c r="AB3" s="24">
        <v>44</v>
      </c>
      <c r="AC3" s="25">
        <v>37.14</v>
      </c>
      <c r="AD3" s="96">
        <v>731</v>
      </c>
      <c r="AE3" s="96"/>
      <c r="AF3" s="39">
        <v>6668</v>
      </c>
      <c r="AG3" s="36">
        <v>5618</v>
      </c>
      <c r="AH3" s="28"/>
      <c r="AI3" s="113">
        <v>3344</v>
      </c>
      <c r="AJ3" s="29">
        <v>5730</v>
      </c>
      <c r="AK3" s="28"/>
      <c r="AL3" s="32" t="s">
        <v>41</v>
      </c>
      <c r="AM3" s="114"/>
      <c r="AN3" s="114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12.75">
      <c r="A4" t="s">
        <v>59</v>
      </c>
      <c r="B4" s="107">
        <v>191</v>
      </c>
      <c r="C4" s="116"/>
      <c r="D4" s="136">
        <v>10145</v>
      </c>
      <c r="E4" s="117">
        <v>18.93</v>
      </c>
      <c r="F4" s="35">
        <v>439</v>
      </c>
      <c r="G4" s="127"/>
      <c r="H4" s="23">
        <v>32.34</v>
      </c>
      <c r="I4" s="36">
        <v>511</v>
      </c>
      <c r="J4" s="120">
        <v>24.1</v>
      </c>
      <c r="K4" s="36">
        <v>684</v>
      </c>
      <c r="L4" s="127"/>
      <c r="M4" s="23">
        <v>2.65</v>
      </c>
      <c r="N4" s="35">
        <v>275</v>
      </c>
      <c r="O4" s="121">
        <v>11</v>
      </c>
      <c r="P4" s="25">
        <v>26.94</v>
      </c>
      <c r="Q4" s="96">
        <v>447</v>
      </c>
      <c r="R4" s="122">
        <v>66.69</v>
      </c>
      <c r="S4" s="118">
        <v>397</v>
      </c>
      <c r="T4" s="120">
        <v>43.84</v>
      </c>
      <c r="U4" s="36">
        <v>498</v>
      </c>
      <c r="V4" s="123">
        <v>5</v>
      </c>
      <c r="W4" s="27">
        <v>5.96</v>
      </c>
      <c r="X4" s="36">
        <v>526</v>
      </c>
      <c r="Y4" s="124">
        <v>11.99</v>
      </c>
      <c r="Z4" s="96">
        <v>458</v>
      </c>
      <c r="AA4" s="97"/>
      <c r="AB4" s="24">
        <v>44</v>
      </c>
      <c r="AC4" s="25">
        <v>55.6</v>
      </c>
      <c r="AD4" s="96">
        <v>477</v>
      </c>
      <c r="AE4" s="96"/>
      <c r="AF4" s="38">
        <v>5433</v>
      </c>
      <c r="AG4" s="36">
        <v>4712</v>
      </c>
      <c r="AH4" s="28"/>
      <c r="AI4" s="113">
        <v>3004</v>
      </c>
      <c r="AJ4" s="29">
        <v>5253</v>
      </c>
      <c r="AK4" s="28"/>
      <c r="AL4" s="32" t="s">
        <v>46</v>
      </c>
      <c r="AM4" s="114"/>
      <c r="AN4" s="114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12.75">
      <c r="A5" t="s">
        <v>44</v>
      </c>
      <c r="B5" s="107">
        <v>192</v>
      </c>
      <c r="C5" s="116"/>
      <c r="D5" s="136">
        <v>10018</v>
      </c>
      <c r="E5" s="117">
        <v>20.65</v>
      </c>
      <c r="F5" s="35">
        <v>300</v>
      </c>
      <c r="G5" s="127"/>
      <c r="H5" s="23">
        <v>19.06</v>
      </c>
      <c r="I5" s="36">
        <v>254</v>
      </c>
      <c r="J5" s="120">
        <v>24.63</v>
      </c>
      <c r="K5" s="36">
        <v>638</v>
      </c>
      <c r="L5" s="127"/>
      <c r="M5" s="23">
        <v>2.45</v>
      </c>
      <c r="N5" s="35">
        <v>231</v>
      </c>
      <c r="O5" s="121">
        <v>10</v>
      </c>
      <c r="P5" s="25">
        <v>14.13</v>
      </c>
      <c r="Q5" s="96">
        <v>655</v>
      </c>
      <c r="R5" s="122">
        <v>61.58</v>
      </c>
      <c r="S5" s="118">
        <v>554</v>
      </c>
      <c r="T5" s="120">
        <v>23.51</v>
      </c>
      <c r="U5" s="36">
        <v>209</v>
      </c>
      <c r="V5" s="123">
        <v>4</v>
      </c>
      <c r="W5" s="27">
        <v>34.64</v>
      </c>
      <c r="X5" s="36">
        <v>714</v>
      </c>
      <c r="Y5" s="124">
        <v>12.15</v>
      </c>
      <c r="Z5" s="96">
        <v>477</v>
      </c>
      <c r="AA5" s="97"/>
      <c r="AB5" s="24">
        <v>40</v>
      </c>
      <c r="AC5" s="25">
        <v>17.43</v>
      </c>
      <c r="AD5" s="96">
        <v>654</v>
      </c>
      <c r="AE5" s="96"/>
      <c r="AF5" s="38">
        <v>5332</v>
      </c>
      <c r="AG5" s="36">
        <v>4686</v>
      </c>
      <c r="AH5" s="28"/>
      <c r="AI5" s="113">
        <v>2627</v>
      </c>
      <c r="AJ5" s="29">
        <v>4335</v>
      </c>
      <c r="AK5" s="28"/>
      <c r="AL5" s="32" t="s">
        <v>46</v>
      </c>
      <c r="AM5" s="114"/>
      <c r="AN5" s="114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ht="12.75">
      <c r="A6" t="s">
        <v>60</v>
      </c>
      <c r="B6" s="107">
        <v>197</v>
      </c>
      <c r="C6" s="116"/>
      <c r="D6" s="136">
        <v>9600</v>
      </c>
      <c r="E6" s="117">
        <v>19.75</v>
      </c>
      <c r="F6" s="35">
        <v>448</v>
      </c>
      <c r="G6" s="127"/>
      <c r="H6" s="23">
        <v>22.92</v>
      </c>
      <c r="I6" s="36">
        <v>372</v>
      </c>
      <c r="J6" s="120">
        <v>27.36</v>
      </c>
      <c r="K6" s="36">
        <v>516</v>
      </c>
      <c r="L6" s="127"/>
      <c r="M6" s="23">
        <v>2.95</v>
      </c>
      <c r="N6" s="35">
        <v>398</v>
      </c>
      <c r="O6" s="121">
        <v>11</v>
      </c>
      <c r="P6" s="25">
        <v>38.61</v>
      </c>
      <c r="Q6" s="96">
        <v>495</v>
      </c>
      <c r="R6" s="122">
        <v>69.87</v>
      </c>
      <c r="S6" s="118">
        <v>463</v>
      </c>
      <c r="T6" s="120">
        <v>36.54</v>
      </c>
      <c r="U6" s="36">
        <v>437</v>
      </c>
      <c r="V6" s="123">
        <v>5</v>
      </c>
      <c r="W6" s="27">
        <v>7.36</v>
      </c>
      <c r="X6" s="36">
        <v>603</v>
      </c>
      <c r="Y6" s="124">
        <v>11.29</v>
      </c>
      <c r="Z6" s="96">
        <v>479</v>
      </c>
      <c r="AA6" s="97"/>
      <c r="AB6" s="191">
        <v>45</v>
      </c>
      <c r="AC6" s="25">
        <v>8.06</v>
      </c>
      <c r="AD6" s="96">
        <v>522</v>
      </c>
      <c r="AE6" s="96"/>
      <c r="AF6" s="38">
        <v>4867</v>
      </c>
      <c r="AG6" s="36">
        <v>4733</v>
      </c>
      <c r="AH6" s="28"/>
      <c r="AI6" s="113">
        <v>2345</v>
      </c>
      <c r="AJ6" s="29">
        <v>4603</v>
      </c>
      <c r="AK6" s="28"/>
      <c r="AL6" s="32" t="s">
        <v>40</v>
      </c>
      <c r="AM6" s="114"/>
      <c r="AN6" s="114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12.75">
      <c r="A7" s="105" t="s">
        <v>54</v>
      </c>
      <c r="B7" s="107">
        <v>196</v>
      </c>
      <c r="C7" s="116"/>
      <c r="D7" s="136">
        <v>9380</v>
      </c>
      <c r="E7" s="117">
        <v>18.42</v>
      </c>
      <c r="F7" s="35">
        <v>485</v>
      </c>
      <c r="G7" s="127"/>
      <c r="H7" s="23">
        <v>22.65</v>
      </c>
      <c r="I7" s="36">
        <v>322</v>
      </c>
      <c r="J7" s="120">
        <v>26.08</v>
      </c>
      <c r="K7" s="36">
        <v>518</v>
      </c>
      <c r="L7" s="127"/>
      <c r="M7" s="23">
        <v>3.05</v>
      </c>
      <c r="N7" s="35">
        <v>369</v>
      </c>
      <c r="O7" s="121">
        <v>10</v>
      </c>
      <c r="P7" s="25">
        <v>34.6</v>
      </c>
      <c r="Q7" s="96">
        <v>593</v>
      </c>
      <c r="R7" s="122">
        <v>73.39</v>
      </c>
      <c r="S7" s="118">
        <v>227</v>
      </c>
      <c r="T7" s="120">
        <v>20.68</v>
      </c>
      <c r="U7" s="36">
        <v>171</v>
      </c>
      <c r="V7" s="123">
        <v>5</v>
      </c>
      <c r="W7" s="27">
        <v>43.62</v>
      </c>
      <c r="X7" s="36">
        <v>335</v>
      </c>
      <c r="Y7" s="124">
        <v>12.65</v>
      </c>
      <c r="Z7" s="96">
        <v>536</v>
      </c>
      <c r="AA7" s="97"/>
      <c r="AB7" s="24">
        <v>38</v>
      </c>
      <c r="AC7" s="25">
        <v>24.54</v>
      </c>
      <c r="AD7" s="96">
        <v>732</v>
      </c>
      <c r="AE7" s="96"/>
      <c r="AF7" s="38">
        <v>5092</v>
      </c>
      <c r="AG7" s="36">
        <v>4288</v>
      </c>
      <c r="AH7" s="28"/>
      <c r="AI7" s="113">
        <v>2305</v>
      </c>
      <c r="AJ7" s="29">
        <v>3987</v>
      </c>
      <c r="AK7" s="28"/>
      <c r="AL7" s="32" t="s">
        <v>46</v>
      </c>
      <c r="AM7" s="114"/>
      <c r="AN7" s="114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0" ht="12.75">
      <c r="A8" t="s">
        <v>37</v>
      </c>
      <c r="B8" s="107">
        <v>190</v>
      </c>
      <c r="C8" s="116"/>
      <c r="D8" s="136">
        <v>6795</v>
      </c>
      <c r="E8" s="117">
        <v>19.38</v>
      </c>
      <c r="F8" s="35">
        <v>416</v>
      </c>
      <c r="G8" s="127"/>
      <c r="H8" s="120">
        <v>27.68</v>
      </c>
      <c r="I8" s="36">
        <v>427</v>
      </c>
      <c r="J8" s="120">
        <v>29.68</v>
      </c>
      <c r="K8" s="36">
        <v>299</v>
      </c>
      <c r="L8" s="127"/>
      <c r="M8" s="23">
        <v>2.95</v>
      </c>
      <c r="N8" s="35">
        <v>354</v>
      </c>
      <c r="O8" s="121">
        <v>12</v>
      </c>
      <c r="P8" s="25">
        <v>17.86</v>
      </c>
      <c r="Q8" s="96">
        <v>338</v>
      </c>
      <c r="R8" s="122">
        <v>72.37</v>
      </c>
      <c r="S8" s="118">
        <v>312</v>
      </c>
      <c r="T8" s="120">
        <v>31.84</v>
      </c>
      <c r="U8" s="36">
        <v>331</v>
      </c>
      <c r="V8" s="123">
        <v>5</v>
      </c>
      <c r="W8" s="27">
        <v>43.9</v>
      </c>
      <c r="X8" s="36">
        <v>347</v>
      </c>
      <c r="Y8" s="124">
        <v>8.69</v>
      </c>
      <c r="Z8" s="96">
        <v>133</v>
      </c>
      <c r="AA8" s="97"/>
      <c r="AB8" s="24">
        <v>46</v>
      </c>
      <c r="AC8" s="25">
        <v>52.68</v>
      </c>
      <c r="AD8" s="96">
        <v>411</v>
      </c>
      <c r="AE8" s="96"/>
      <c r="AF8" s="38">
        <v>3427</v>
      </c>
      <c r="AG8" s="36">
        <v>3368</v>
      </c>
      <c r="AH8" s="28"/>
      <c r="AI8" s="113">
        <v>1605</v>
      </c>
      <c r="AJ8" s="29">
        <v>3480</v>
      </c>
      <c r="AK8" s="28"/>
      <c r="AL8" s="32" t="s">
        <v>39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 spans="1:50" ht="12.75">
      <c r="A9" t="s">
        <v>61</v>
      </c>
      <c r="B9" s="107">
        <v>195</v>
      </c>
      <c r="C9" s="116"/>
      <c r="D9" s="136">
        <v>5894</v>
      </c>
      <c r="E9" s="117">
        <v>33.52</v>
      </c>
      <c r="F9" s="35">
        <v>0</v>
      </c>
      <c r="G9" s="127"/>
      <c r="H9" s="120">
        <v>11.7</v>
      </c>
      <c r="I9" s="36">
        <v>121</v>
      </c>
      <c r="J9" s="120">
        <v>25.58</v>
      </c>
      <c r="K9" s="36">
        <v>558</v>
      </c>
      <c r="L9" s="127"/>
      <c r="M9" s="23">
        <v>0</v>
      </c>
      <c r="N9" s="35">
        <v>0</v>
      </c>
      <c r="O9" s="121">
        <v>11</v>
      </c>
      <c r="P9" s="25">
        <v>53.55</v>
      </c>
      <c r="Q9" s="96">
        <v>380</v>
      </c>
      <c r="R9" s="122">
        <v>82.16</v>
      </c>
      <c r="S9" s="118">
        <v>71</v>
      </c>
      <c r="T9" s="120">
        <v>25.64</v>
      </c>
      <c r="U9" s="36">
        <v>238</v>
      </c>
      <c r="V9" s="123">
        <v>5</v>
      </c>
      <c r="W9" s="27">
        <v>19.12</v>
      </c>
      <c r="X9" s="36">
        <v>455</v>
      </c>
      <c r="Y9" s="124">
        <v>10.26</v>
      </c>
      <c r="Z9" s="96">
        <v>273</v>
      </c>
      <c r="AA9" s="97"/>
      <c r="AB9" s="24">
        <v>45</v>
      </c>
      <c r="AC9" s="25">
        <v>42</v>
      </c>
      <c r="AD9" s="96">
        <v>451</v>
      </c>
      <c r="AE9" s="96"/>
      <c r="AF9" s="38">
        <v>3347</v>
      </c>
      <c r="AG9" s="36">
        <v>2547</v>
      </c>
      <c r="AH9" s="28"/>
      <c r="AI9" s="113">
        <v>1870</v>
      </c>
      <c r="AJ9" s="29">
        <v>2684</v>
      </c>
      <c r="AK9" s="28"/>
      <c r="AL9" s="32" t="s">
        <v>46</v>
      </c>
      <c r="AM9" s="114"/>
      <c r="AN9" s="114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 spans="1:50" ht="12.75">
      <c r="A10" s="105" t="s">
        <v>45</v>
      </c>
      <c r="B10" s="107">
        <v>200</v>
      </c>
      <c r="C10" s="116"/>
      <c r="D10" s="136">
        <v>5316</v>
      </c>
      <c r="E10" s="117">
        <v>38.4</v>
      </c>
      <c r="F10" s="35">
        <v>0</v>
      </c>
      <c r="G10" s="127"/>
      <c r="H10" s="120">
        <v>22.54</v>
      </c>
      <c r="I10" s="36">
        <v>391</v>
      </c>
      <c r="J10" s="120">
        <v>42.14</v>
      </c>
      <c r="K10" s="36">
        <v>80</v>
      </c>
      <c r="L10" s="127"/>
      <c r="M10" s="23">
        <v>1.65</v>
      </c>
      <c r="N10" s="35">
        <v>253</v>
      </c>
      <c r="O10" s="121">
        <v>15</v>
      </c>
      <c r="P10" s="25">
        <v>42.76</v>
      </c>
      <c r="Q10" s="96">
        <v>340</v>
      </c>
      <c r="R10" s="122">
        <v>133.57</v>
      </c>
      <c r="S10" s="118">
        <v>0</v>
      </c>
      <c r="T10" s="120">
        <v>15</v>
      </c>
      <c r="U10" s="36">
        <v>208</v>
      </c>
      <c r="V10" s="123">
        <v>7</v>
      </c>
      <c r="W10" s="27">
        <v>38.22</v>
      </c>
      <c r="X10" s="36">
        <v>329</v>
      </c>
      <c r="Y10" s="124">
        <v>5.92</v>
      </c>
      <c r="Z10" s="96">
        <v>169</v>
      </c>
      <c r="AA10" s="97"/>
      <c r="AB10" s="24">
        <v>53</v>
      </c>
      <c r="AC10" s="25">
        <v>44.27</v>
      </c>
      <c r="AD10" s="96">
        <v>582</v>
      </c>
      <c r="AE10" s="96"/>
      <c r="AF10" s="38">
        <v>2964</v>
      </c>
      <c r="AG10" s="36">
        <v>2352</v>
      </c>
      <c r="AH10" s="28"/>
      <c r="AI10" s="113">
        <v>1420</v>
      </c>
      <c r="AJ10" s="29">
        <v>2601</v>
      </c>
      <c r="AK10" s="28"/>
      <c r="AL10" s="32" t="s">
        <v>42</v>
      </c>
      <c r="AM10" s="114"/>
      <c r="AN10" s="114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ht="12.75">
      <c r="A11" s="105" t="s">
        <v>43</v>
      </c>
      <c r="B11" s="107">
        <v>194</v>
      </c>
      <c r="C11" s="116"/>
      <c r="D11" s="136">
        <v>4610</v>
      </c>
      <c r="E11" s="117">
        <v>28.34</v>
      </c>
      <c r="F11" s="35">
        <v>0</v>
      </c>
      <c r="G11" s="127"/>
      <c r="H11" s="120">
        <v>17.75</v>
      </c>
      <c r="I11" s="36">
        <v>230</v>
      </c>
      <c r="J11" s="120">
        <v>31.63</v>
      </c>
      <c r="K11" s="36">
        <v>166</v>
      </c>
      <c r="L11" s="127"/>
      <c r="M11" s="23">
        <v>0</v>
      </c>
      <c r="N11" s="35">
        <v>0</v>
      </c>
      <c r="O11" s="121">
        <v>11</v>
      </c>
      <c r="P11" s="25">
        <v>6.33</v>
      </c>
      <c r="Q11" s="96">
        <v>502</v>
      </c>
      <c r="R11" s="122">
        <v>88.24</v>
      </c>
      <c r="S11" s="118">
        <v>12</v>
      </c>
      <c r="T11" s="120">
        <v>18.36</v>
      </c>
      <c r="U11" s="36">
        <v>139</v>
      </c>
      <c r="V11" s="123">
        <v>5</v>
      </c>
      <c r="W11" s="27">
        <v>19.39</v>
      </c>
      <c r="X11" s="36">
        <v>453</v>
      </c>
      <c r="Y11" s="124">
        <v>0</v>
      </c>
      <c r="Z11" s="96">
        <v>0</v>
      </c>
      <c r="AA11" s="97"/>
      <c r="AB11" s="24">
        <v>40</v>
      </c>
      <c r="AC11" s="25">
        <v>12.43</v>
      </c>
      <c r="AD11" s="96">
        <v>657</v>
      </c>
      <c r="AE11" s="96"/>
      <c r="AF11" s="38">
        <v>2451</v>
      </c>
      <c r="AG11" s="36">
        <v>2159</v>
      </c>
      <c r="AH11" s="28"/>
      <c r="AI11" s="3">
        <v>995</v>
      </c>
      <c r="AJ11" s="29">
        <v>1817</v>
      </c>
      <c r="AK11" s="28"/>
      <c r="AL11" s="32" t="s">
        <v>46</v>
      </c>
      <c r="AM11" s="114"/>
      <c r="AN11" s="114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0" ht="12.75">
      <c r="A12" t="s">
        <v>57</v>
      </c>
      <c r="B12" s="107">
        <v>193</v>
      </c>
      <c r="C12" s="116"/>
      <c r="D12" s="136">
        <v>4557</v>
      </c>
      <c r="E12" s="117">
        <v>22.52</v>
      </c>
      <c r="F12" s="35">
        <v>178</v>
      </c>
      <c r="G12" s="127"/>
      <c r="H12" s="120">
        <v>18.65</v>
      </c>
      <c r="I12" s="36">
        <v>247</v>
      </c>
      <c r="J12" s="120">
        <v>28.26</v>
      </c>
      <c r="K12" s="36">
        <v>359</v>
      </c>
      <c r="L12" s="127"/>
      <c r="M12" s="23">
        <v>0</v>
      </c>
      <c r="N12" s="35">
        <v>0</v>
      </c>
      <c r="O12" s="121">
        <v>15</v>
      </c>
      <c r="P12" s="25">
        <v>31.51</v>
      </c>
      <c r="Q12" s="96">
        <v>29</v>
      </c>
      <c r="R12" s="122">
        <v>81.53</v>
      </c>
      <c r="S12" s="118">
        <v>80</v>
      </c>
      <c r="T12" s="120">
        <v>25.4</v>
      </c>
      <c r="U12" s="36">
        <v>235</v>
      </c>
      <c r="V12" s="123">
        <v>5</v>
      </c>
      <c r="W12" s="27">
        <v>54.37</v>
      </c>
      <c r="X12" s="36">
        <v>288</v>
      </c>
      <c r="Y12" s="124">
        <v>9.59</v>
      </c>
      <c r="Z12" s="96">
        <v>209</v>
      </c>
      <c r="AA12" s="97"/>
      <c r="AB12" s="24">
        <v>51</v>
      </c>
      <c r="AC12" s="25">
        <v>23.43</v>
      </c>
      <c r="AD12" s="96">
        <v>276</v>
      </c>
      <c r="AE12" s="96"/>
      <c r="AF12" s="38">
        <v>2656</v>
      </c>
      <c r="AG12" s="36">
        <v>1901</v>
      </c>
      <c r="AH12" s="28"/>
      <c r="AI12" s="113">
        <v>1704</v>
      </c>
      <c r="AJ12" s="29">
        <v>2652</v>
      </c>
      <c r="AK12" s="28"/>
      <c r="AL12" s="32" t="s">
        <v>48</v>
      </c>
      <c r="AM12" s="114"/>
      <c r="AN12" s="114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ht="12.75">
      <c r="A13" t="s">
        <v>38</v>
      </c>
      <c r="B13" s="107">
        <v>198</v>
      </c>
      <c r="C13" s="116"/>
      <c r="D13" s="136">
        <v>4220</v>
      </c>
      <c r="E13" s="117">
        <v>20.58</v>
      </c>
      <c r="F13" s="35">
        <v>305</v>
      </c>
      <c r="G13" s="127"/>
      <c r="H13" s="120">
        <v>27.82</v>
      </c>
      <c r="I13" s="36">
        <v>422</v>
      </c>
      <c r="J13" s="120">
        <v>29.91</v>
      </c>
      <c r="K13" s="36">
        <v>257</v>
      </c>
      <c r="L13" s="127"/>
      <c r="M13" s="23">
        <v>3.15</v>
      </c>
      <c r="N13" s="35">
        <v>393</v>
      </c>
      <c r="O13" s="121">
        <v>16</v>
      </c>
      <c r="P13" s="25">
        <v>19.34</v>
      </c>
      <c r="Q13" s="96">
        <v>4</v>
      </c>
      <c r="R13" s="122">
        <v>89.67</v>
      </c>
      <c r="S13" s="118">
        <v>5</v>
      </c>
      <c r="T13" s="120">
        <v>42.61</v>
      </c>
      <c r="U13" s="36">
        <v>480</v>
      </c>
      <c r="V13" s="123">
        <v>7</v>
      </c>
      <c r="W13" s="27">
        <v>42.78</v>
      </c>
      <c r="X13" s="36">
        <v>7</v>
      </c>
      <c r="Y13" s="124">
        <v>9.66</v>
      </c>
      <c r="Z13" s="96">
        <v>215</v>
      </c>
      <c r="AA13" s="97"/>
      <c r="AB13" s="24">
        <v>69</v>
      </c>
      <c r="AC13" s="25">
        <v>23.84</v>
      </c>
      <c r="AD13" s="96">
        <v>1</v>
      </c>
      <c r="AE13" s="96"/>
      <c r="AF13" s="38">
        <v>2131</v>
      </c>
      <c r="AG13" s="36">
        <v>2089</v>
      </c>
      <c r="AH13" s="28"/>
      <c r="AI13" s="113">
        <v>1589</v>
      </c>
      <c r="AJ13" s="29">
        <v>3196</v>
      </c>
      <c r="AK13" s="28"/>
      <c r="AL13" s="32" t="s">
        <v>46</v>
      </c>
      <c r="AM13" s="114"/>
      <c r="AN13" s="114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ht="12.75">
      <c r="A14" s="105"/>
      <c r="B14" s="107"/>
      <c r="C14" s="116"/>
      <c r="D14" s="136"/>
      <c r="E14" s="117"/>
      <c r="F14" s="35"/>
      <c r="G14" s="127"/>
      <c r="H14" s="120"/>
      <c r="I14" s="36"/>
      <c r="J14" s="120"/>
      <c r="K14" s="36"/>
      <c r="L14" s="127"/>
      <c r="M14" s="23"/>
      <c r="N14" s="35"/>
      <c r="O14" s="121"/>
      <c r="P14" s="25"/>
      <c r="Q14" s="96"/>
      <c r="R14" s="122"/>
      <c r="S14" s="118"/>
      <c r="T14" s="120"/>
      <c r="U14" s="36"/>
      <c r="V14" s="123"/>
      <c r="W14" s="27"/>
      <c r="X14" s="36"/>
      <c r="Y14" s="124"/>
      <c r="Z14" s="96"/>
      <c r="AA14" s="97"/>
      <c r="AB14" s="24"/>
      <c r="AC14" s="25"/>
      <c r="AD14" s="96"/>
      <c r="AE14" s="96"/>
      <c r="AF14" s="112">
        <v>0</v>
      </c>
      <c r="AG14" s="36"/>
      <c r="AH14" s="28"/>
      <c r="AI14" s="113">
        <v>0</v>
      </c>
      <c r="AJ14" s="29">
        <v>0</v>
      </c>
      <c r="AK14" s="28"/>
      <c r="AL14" s="32" t="s">
        <v>46</v>
      </c>
      <c r="AM14" s="114"/>
      <c r="AN14" s="114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36" ht="12.75">
      <c r="A15" s="72"/>
      <c r="B15" s="73"/>
      <c r="C15" s="73"/>
      <c r="D15" s="73"/>
      <c r="E15" s="74"/>
      <c r="F15" s="75"/>
      <c r="G15" s="76"/>
      <c r="H15" s="77"/>
      <c r="I15" s="78"/>
      <c r="J15" s="77"/>
      <c r="K15" s="78"/>
      <c r="L15" s="76"/>
      <c r="M15" s="77"/>
      <c r="N15" s="75"/>
      <c r="O15" s="79"/>
      <c r="P15" s="80"/>
      <c r="Q15" s="81"/>
      <c r="R15" s="74"/>
      <c r="S15" s="82"/>
      <c r="T15" s="77"/>
      <c r="U15" s="78"/>
      <c r="V15" s="83"/>
      <c r="W15" s="84"/>
      <c r="X15" s="85"/>
      <c r="Y15" s="74"/>
      <c r="Z15" s="86"/>
      <c r="AA15" s="87"/>
      <c r="AB15" s="79"/>
      <c r="AC15" s="80"/>
      <c r="AD15" s="86"/>
      <c r="AE15" s="86"/>
      <c r="AF15" s="85"/>
      <c r="AG15" s="85"/>
      <c r="AJ15" s="3">
        <f>SUM(AI15,F15,I15,N15,U15,X15)</f>
        <v>0</v>
      </c>
    </row>
    <row r="16" spans="1:24" ht="12.75">
      <c r="A16" s="4"/>
      <c r="B16" s="4"/>
      <c r="H16" s="6"/>
      <c r="I16" s="7"/>
      <c r="J16" s="6"/>
      <c r="K16" s="7"/>
      <c r="M16" s="6"/>
      <c r="N16" s="3"/>
      <c r="R16" s="2"/>
      <c r="S16" s="5"/>
      <c r="V16" s="7"/>
      <c r="W16" s="6"/>
      <c r="X16" s="7"/>
    </row>
    <row r="17" spans="1:29" ht="12.75">
      <c r="A17" s="4"/>
      <c r="B17" s="4"/>
      <c r="H17" s="6"/>
      <c r="I17" s="7"/>
      <c r="J17" s="6"/>
      <c r="K17" s="7"/>
      <c r="M17" s="6"/>
      <c r="N17" s="3"/>
      <c r="R17" s="2"/>
      <c r="S17" s="5"/>
      <c r="V17" s="7"/>
      <c r="W17" s="6"/>
      <c r="X17" s="7"/>
      <c r="Y17" s="7"/>
      <c r="AB17" s="7"/>
      <c r="AC17" s="6"/>
    </row>
    <row r="18" spans="1:24" ht="12.75">
      <c r="A18" s="4"/>
      <c r="B18" s="4"/>
      <c r="H18" s="6"/>
      <c r="I18" s="7"/>
      <c r="J18" s="6"/>
      <c r="K18" s="7"/>
      <c r="M18" s="6"/>
      <c r="N18" s="3"/>
      <c r="R18" s="2"/>
      <c r="S18" s="5"/>
      <c r="V18" s="7"/>
      <c r="W18" s="6"/>
      <c r="X18" s="7"/>
    </row>
    <row r="19" spans="3:21" ht="12.75">
      <c r="C19" s="1"/>
      <c r="D19" s="1"/>
      <c r="E19" s="1"/>
      <c r="F19" s="1"/>
      <c r="H19" s="1"/>
      <c r="I19" s="1"/>
      <c r="J19" s="1"/>
      <c r="K19" s="1"/>
      <c r="L19" s="20"/>
      <c r="M19" s="1"/>
      <c r="R19" s="1"/>
      <c r="S19" s="1"/>
      <c r="T19" s="1"/>
      <c r="U19" s="1"/>
    </row>
    <row r="20" spans="3:21" ht="12.75">
      <c r="C20" s="1"/>
      <c r="D20" s="1"/>
      <c r="E20" s="1"/>
      <c r="F20" s="1"/>
      <c r="H20" s="1"/>
      <c r="I20" s="1"/>
      <c r="J20" s="1"/>
      <c r="K20" s="1"/>
      <c r="L20" s="20"/>
      <c r="M20" s="1"/>
      <c r="R20" s="1"/>
      <c r="S20" s="1"/>
      <c r="T20" s="1"/>
      <c r="U20" s="1"/>
    </row>
    <row r="21" spans="3:21" ht="12.75">
      <c r="C21" s="1"/>
      <c r="D21" s="1"/>
      <c r="E21" s="1"/>
      <c r="F21" s="1"/>
      <c r="H21" s="1"/>
      <c r="I21" s="1"/>
      <c r="J21" s="1"/>
      <c r="K21" s="1"/>
      <c r="L21" s="20"/>
      <c r="M21" s="1"/>
      <c r="R21" s="1"/>
      <c r="S21" s="1"/>
      <c r="T21" s="1"/>
      <c r="U21" s="1"/>
    </row>
    <row r="22" spans="3:21" ht="12.75">
      <c r="C22" s="1"/>
      <c r="D22" s="1"/>
      <c r="E22" s="8"/>
      <c r="F22" s="1"/>
      <c r="H22" s="1"/>
      <c r="I22" s="1"/>
      <c r="J22" s="1"/>
      <c r="K22" s="1"/>
      <c r="L22" s="20"/>
      <c r="M22" s="1"/>
      <c r="R22" s="1"/>
      <c r="S22" s="1"/>
      <c r="T22" s="1"/>
      <c r="U22" s="1"/>
    </row>
    <row r="23" spans="3:21" ht="12.75">
      <c r="C23" s="1"/>
      <c r="D23" s="1"/>
      <c r="E23" s="9"/>
      <c r="F23" s="1"/>
      <c r="H23" s="1"/>
      <c r="I23" s="1"/>
      <c r="J23" s="1"/>
      <c r="K23" s="1"/>
      <c r="L23" s="20"/>
      <c r="M23" s="1"/>
      <c r="R23" s="1"/>
      <c r="S23" s="1"/>
      <c r="T23" s="1"/>
      <c r="U23" s="1"/>
    </row>
    <row r="24" spans="3:21" ht="12.75">
      <c r="C24" s="1"/>
      <c r="D24" s="1"/>
      <c r="E24" s="1"/>
      <c r="F24" s="1"/>
      <c r="H24" s="1"/>
      <c r="I24" s="1"/>
      <c r="J24" s="1"/>
      <c r="K24" s="1"/>
      <c r="L24" s="20"/>
      <c r="M24" s="1"/>
      <c r="R24" s="1"/>
      <c r="S24" s="1"/>
      <c r="T24" s="1"/>
      <c r="U24" s="1"/>
    </row>
    <row r="25" spans="3:21" ht="12.75">
      <c r="C25" s="1"/>
      <c r="D25" s="1"/>
      <c r="E25" s="1"/>
      <c r="F25" s="1"/>
      <c r="H25" s="1"/>
      <c r="I25" s="1"/>
      <c r="J25" s="1"/>
      <c r="K25" s="1"/>
      <c r="L25" s="20"/>
      <c r="M25" s="1"/>
      <c r="R25" s="1"/>
      <c r="S25" s="1"/>
      <c r="T25" s="1"/>
      <c r="U25" s="1"/>
    </row>
    <row r="26" spans="3:21" ht="12.75">
      <c r="C26" s="1"/>
      <c r="D26" s="1"/>
      <c r="E26" s="1"/>
      <c r="F26" s="1"/>
      <c r="H26" s="1"/>
      <c r="I26" s="1"/>
      <c r="J26" s="1"/>
      <c r="K26" s="1"/>
      <c r="L26" s="20"/>
      <c r="M26" s="1"/>
      <c r="R26" s="1"/>
      <c r="S26" s="1"/>
      <c r="T26" s="1"/>
      <c r="U26" s="1"/>
    </row>
    <row r="27" spans="3:21" ht="12.75">
      <c r="C27" s="1"/>
      <c r="D27" s="1"/>
      <c r="E27" s="1"/>
      <c r="F27" s="1"/>
      <c r="H27" s="1"/>
      <c r="I27" s="1"/>
      <c r="J27" s="1"/>
      <c r="K27" s="1"/>
      <c r="L27" s="20"/>
      <c r="M27" s="1"/>
      <c r="R27" s="1"/>
      <c r="S27" s="1"/>
      <c r="T27" s="1"/>
      <c r="U27" s="1"/>
    </row>
    <row r="28" spans="3:21" ht="12.75">
      <c r="C28" s="1"/>
      <c r="D28" s="1"/>
      <c r="E28" s="1"/>
      <c r="F28" s="1"/>
      <c r="H28" s="1"/>
      <c r="I28" s="1"/>
      <c r="J28" s="1"/>
      <c r="K28" s="1"/>
      <c r="L28" s="20"/>
      <c r="M28" s="1"/>
      <c r="R28" s="1"/>
      <c r="S28" s="1"/>
      <c r="T28" s="1"/>
      <c r="U28" s="1"/>
    </row>
    <row r="29" spans="3:21" ht="12.75">
      <c r="C29" s="1"/>
      <c r="D29" s="1"/>
      <c r="E29" s="1"/>
      <c r="F29" s="1"/>
      <c r="H29" s="1"/>
      <c r="I29" s="1"/>
      <c r="J29" s="1"/>
      <c r="K29" s="1"/>
      <c r="L29" s="20"/>
      <c r="M29" s="1"/>
      <c r="R29" s="1"/>
      <c r="S29" s="1"/>
      <c r="T29" s="1"/>
      <c r="U29" s="1"/>
    </row>
    <row r="30" spans="3:21" ht="12.75">
      <c r="C30" s="1"/>
      <c r="D30" s="1"/>
      <c r="E30" s="1"/>
      <c r="F30" s="1"/>
      <c r="H30" s="1"/>
      <c r="I30" s="1"/>
      <c r="J30" s="1"/>
      <c r="K30" s="1"/>
      <c r="L30" s="20"/>
      <c r="M30" s="1"/>
      <c r="R30" s="1"/>
      <c r="S30" s="1"/>
      <c r="T30" s="1"/>
      <c r="U30" s="1"/>
    </row>
    <row r="31" spans="3:21" ht="12.75">
      <c r="C31" s="1"/>
      <c r="D31" s="1"/>
      <c r="E31" s="1"/>
      <c r="F31" s="1"/>
      <c r="H31" s="1"/>
      <c r="I31" s="1"/>
      <c r="J31" s="1"/>
      <c r="K31" s="1"/>
      <c r="L31" s="20"/>
      <c r="M31" s="1"/>
      <c r="R31" s="1"/>
      <c r="S31" s="1"/>
      <c r="T31" s="1"/>
      <c r="U31" s="1"/>
    </row>
    <row r="32" spans="3:21" ht="12.75">
      <c r="C32" s="1"/>
      <c r="D32" s="1"/>
      <c r="E32" s="1"/>
      <c r="F32" s="1"/>
      <c r="H32" s="1"/>
      <c r="I32" s="1"/>
      <c r="J32" s="1"/>
      <c r="K32" s="1"/>
      <c r="L32" s="20"/>
      <c r="M32" s="1"/>
      <c r="R32" s="1"/>
      <c r="S32" s="1"/>
      <c r="T32" s="1"/>
      <c r="U32" s="1"/>
    </row>
    <row r="33" spans="3:21" ht="12.75">
      <c r="C33" s="1"/>
      <c r="D33" s="1"/>
      <c r="E33" s="1"/>
      <c r="F33" s="1"/>
      <c r="H33" s="1"/>
      <c r="I33" s="1"/>
      <c r="J33" s="1"/>
      <c r="K33" s="1"/>
      <c r="L33" s="20"/>
      <c r="M33" s="1"/>
      <c r="R33" s="1"/>
      <c r="S33" s="1"/>
      <c r="T33" s="1"/>
      <c r="U33" s="1"/>
    </row>
    <row r="34" spans="3:21" ht="12.75">
      <c r="C34" s="1"/>
      <c r="D34" s="1"/>
      <c r="E34" s="1"/>
      <c r="F34" s="1"/>
      <c r="H34" s="1"/>
      <c r="I34" s="1"/>
      <c r="J34" s="1"/>
      <c r="K34" s="1"/>
      <c r="L34" s="20"/>
      <c r="M34" s="1"/>
      <c r="R34" s="1"/>
      <c r="S34" s="1"/>
      <c r="T34" s="1"/>
      <c r="U34" s="1"/>
    </row>
    <row r="35" spans="3:21" ht="12.75">
      <c r="C35" s="1"/>
      <c r="D35" s="1"/>
      <c r="E35" s="1"/>
      <c r="F35" s="1"/>
      <c r="H35" s="1"/>
      <c r="I35" s="1"/>
      <c r="J35" s="1"/>
      <c r="K35" s="1"/>
      <c r="L35" s="20"/>
      <c r="M35" s="1"/>
      <c r="R35" s="1"/>
      <c r="S35" s="1"/>
      <c r="T35" s="1"/>
      <c r="U35" s="1"/>
    </row>
    <row r="36" spans="3:21" ht="12.75">
      <c r="C36" s="1"/>
      <c r="D36" s="1"/>
      <c r="E36" s="1"/>
      <c r="F36" s="1"/>
      <c r="H36" s="1"/>
      <c r="I36" s="1"/>
      <c r="J36" s="1"/>
      <c r="K36" s="1"/>
      <c r="L36" s="20"/>
      <c r="M36" s="1"/>
      <c r="R36" s="1"/>
      <c r="S36" s="1"/>
      <c r="T36" s="1"/>
      <c r="U36" s="1"/>
    </row>
    <row r="37" spans="3:21" ht="12.75">
      <c r="C37" s="1"/>
      <c r="D37" s="1"/>
      <c r="E37" s="1"/>
      <c r="F37" s="1"/>
      <c r="H37" s="1"/>
      <c r="I37" s="1"/>
      <c r="J37" s="1"/>
      <c r="K37" s="1"/>
      <c r="L37" s="20"/>
      <c r="M37" s="1"/>
      <c r="R37" s="1"/>
      <c r="S37" s="1"/>
      <c r="T37" s="1"/>
      <c r="U37" s="1"/>
    </row>
    <row r="38" spans="3:21" ht="12.75">
      <c r="C38" s="1"/>
      <c r="D38" s="1"/>
      <c r="E38" s="1"/>
      <c r="F38" s="1"/>
      <c r="H38" s="1"/>
      <c r="I38" s="1"/>
      <c r="J38" s="1"/>
      <c r="K38" s="1"/>
      <c r="L38" s="20"/>
      <c r="M38" s="1"/>
      <c r="R38" s="1"/>
      <c r="S38" s="1"/>
      <c r="T38" s="1"/>
      <c r="U38" s="1"/>
    </row>
    <row r="39" spans="3:21" ht="12.75">
      <c r="C39" s="1"/>
      <c r="D39" s="1"/>
      <c r="E39" s="1"/>
      <c r="F39" s="1"/>
      <c r="H39" s="1"/>
      <c r="I39" s="1"/>
      <c r="J39" s="1"/>
      <c r="K39" s="1"/>
      <c r="L39" s="20"/>
      <c r="M39" s="1"/>
      <c r="R39" s="1"/>
      <c r="S39" s="1"/>
      <c r="T39" s="1"/>
      <c r="U39" s="1"/>
    </row>
    <row r="40" spans="3:21" ht="12.75">
      <c r="C40" s="1"/>
      <c r="D40" s="1"/>
      <c r="E40" s="1"/>
      <c r="F40" s="1"/>
      <c r="H40" s="1"/>
      <c r="I40" s="1"/>
      <c r="J40" s="1"/>
      <c r="K40" s="1"/>
      <c r="L40" s="20"/>
      <c r="M40" s="1"/>
      <c r="R40" s="1"/>
      <c r="S40" s="1"/>
      <c r="T40" s="1"/>
      <c r="U40" s="1"/>
    </row>
    <row r="41" spans="3:21" ht="12.75">
      <c r="C41" s="1"/>
      <c r="D41" s="1"/>
      <c r="E41" s="1"/>
      <c r="F41" s="1"/>
      <c r="H41" s="1"/>
      <c r="I41" s="1"/>
      <c r="J41" s="1"/>
      <c r="K41" s="1"/>
      <c r="L41" s="20"/>
      <c r="M41" s="1"/>
      <c r="R41" s="1"/>
      <c r="S41" s="1"/>
      <c r="T41" s="1"/>
      <c r="U41" s="1"/>
    </row>
    <row r="42" spans="3:21" ht="12.75">
      <c r="C42" s="1"/>
      <c r="D42" s="1"/>
      <c r="E42" s="1"/>
      <c r="F42" s="1"/>
      <c r="H42" s="1"/>
      <c r="I42" s="1"/>
      <c r="J42" s="1"/>
      <c r="K42" s="1"/>
      <c r="L42" s="20"/>
      <c r="M42" s="1"/>
      <c r="R42" s="1"/>
      <c r="S42" s="1"/>
      <c r="T42" s="1"/>
      <c r="U42" s="1"/>
    </row>
  </sheetData>
  <sheetProtection/>
  <conditionalFormatting sqref="U3:U15 S3:S15 Q3:Q15 K3:L15 N3:N15 X3:X15 I3:I15 F3:G15 AD3:AD15 Z3:AA15">
    <cfRule type="cellIs" priority="17" dxfId="2" operator="equal" stopIfTrue="1">
      <formula>0</formula>
    </cfRule>
  </conditionalFormatting>
  <printOptions/>
  <pageMargins left="0.35433070866141736" right="0.31496062992125984" top="0.984251968503937" bottom="0.984251968503937" header="0.5118110236220472" footer="0.5118110236220472"/>
  <pageSetup fitToHeight="1" fitToWidth="1" horizontalDpi="300" verticalDpi="300" orientation="landscape" paperSize="9" scale="38" r:id="rId1"/>
  <headerFooter alignWithMargins="0">
    <oddHeader>&amp;L20 kamp 12 en 13 september 2009&amp;Ctweede dag&amp;RAV'40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2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1" sqref="AA1"/>
    </sheetView>
  </sheetViews>
  <sheetFormatPr defaultColWidth="9.140625" defaultRowHeight="12.75"/>
  <cols>
    <col min="1" max="1" width="22.7109375" style="1" customWidth="1"/>
    <col min="2" max="2" width="6.57421875" style="1" customWidth="1"/>
    <col min="3" max="3" width="6.7109375" style="4" customWidth="1"/>
    <col min="4" max="4" width="6.00390625" style="2" customWidth="1"/>
    <col min="5" max="5" width="6.7109375" style="3" customWidth="1"/>
    <col min="6" max="6" width="6.7109375" style="21" customWidth="1"/>
    <col min="7" max="7" width="6.00390625" style="5" customWidth="1"/>
    <col min="8" max="8" width="6.7109375" style="6" customWidth="1"/>
    <col min="9" max="9" width="3.57421875" style="1" customWidth="1"/>
    <col min="10" max="10" width="6.00390625" style="1" customWidth="1"/>
    <col min="11" max="11" width="6.7109375" style="1" customWidth="1"/>
    <col min="12" max="12" width="7.8515625" style="7" customWidth="1"/>
    <col min="13" max="13" width="6.28125" style="1" customWidth="1"/>
    <col min="14" max="14" width="3.57421875" style="3" customWidth="1"/>
    <col min="15" max="15" width="6.00390625" style="1" customWidth="1"/>
    <col min="16" max="16" width="6.7109375" style="1" customWidth="1"/>
    <col min="17" max="17" width="6.00390625" style="6" customWidth="1"/>
    <col min="18" max="19" width="6.7109375" style="7" customWidth="1"/>
    <col min="20" max="20" width="6.00390625" style="1" customWidth="1"/>
    <col min="21" max="21" width="6.7109375" style="1" customWidth="1"/>
    <col min="22" max="22" width="3.57421875" style="1" customWidth="1"/>
    <col min="23" max="23" width="6.00390625" style="1" customWidth="1"/>
    <col min="24" max="24" width="6.7109375" style="1" customWidth="1"/>
    <col min="25" max="25" width="4.00390625" style="1" customWidth="1"/>
    <col min="26" max="26" width="6.7109375" style="5" customWidth="1"/>
    <col min="27" max="27" width="9.140625" style="5" customWidth="1"/>
    <col min="28" max="28" width="2.00390625" style="1" customWidth="1"/>
    <col min="29" max="29" width="5.57421875" style="1" customWidth="1"/>
    <col min="30" max="30" width="6.421875" style="1" customWidth="1"/>
    <col min="31" max="32" width="9.140625" style="1" customWidth="1"/>
    <col min="33" max="33" width="12.7109375" style="1" bestFit="1" customWidth="1"/>
    <col min="34" max="16384" width="9.140625" style="1" customWidth="1"/>
  </cols>
  <sheetData>
    <row r="1" spans="1:30" ht="12.75">
      <c r="A1" s="192" t="s">
        <v>1</v>
      </c>
      <c r="B1" s="193" t="s">
        <v>10</v>
      </c>
      <c r="C1" s="194" t="s">
        <v>14</v>
      </c>
      <c r="D1" s="49">
        <v>100</v>
      </c>
      <c r="E1" s="50"/>
      <c r="F1" s="51"/>
      <c r="G1" s="52" t="s">
        <v>27</v>
      </c>
      <c r="H1" s="53"/>
      <c r="I1" s="54" t="s">
        <v>9</v>
      </c>
      <c r="J1" s="55"/>
      <c r="K1" s="56"/>
      <c r="L1" s="52" t="s">
        <v>25</v>
      </c>
      <c r="M1" s="53"/>
      <c r="N1" s="193" t="s">
        <v>35</v>
      </c>
      <c r="O1" s="55"/>
      <c r="P1" s="50"/>
      <c r="Q1" s="193" t="s">
        <v>2</v>
      </c>
      <c r="R1" s="91"/>
      <c r="S1" s="50"/>
      <c r="T1" s="54" t="s">
        <v>36</v>
      </c>
      <c r="U1" s="50"/>
      <c r="V1" s="54" t="s">
        <v>21</v>
      </c>
      <c r="W1" s="50"/>
      <c r="X1" s="56"/>
      <c r="Y1" s="56"/>
      <c r="Z1" s="195" t="s">
        <v>14</v>
      </c>
      <c r="AA1" s="43" t="s">
        <v>4</v>
      </c>
      <c r="AB1" s="32"/>
      <c r="AC1" s="185" t="s">
        <v>53</v>
      </c>
      <c r="AD1" s="32"/>
    </row>
    <row r="2" spans="1:30" ht="12.75">
      <c r="A2" s="60"/>
      <c r="B2" s="61"/>
      <c r="C2" s="61"/>
      <c r="D2" s="61"/>
      <c r="E2" s="62" t="s">
        <v>13</v>
      </c>
      <c r="F2" s="63" t="s">
        <v>12</v>
      </c>
      <c r="G2" s="64"/>
      <c r="H2" s="65" t="s">
        <v>13</v>
      </c>
      <c r="I2" s="99" t="s">
        <v>6</v>
      </c>
      <c r="J2" s="100" t="s">
        <v>7</v>
      </c>
      <c r="K2" s="65" t="s">
        <v>13</v>
      </c>
      <c r="L2" s="64"/>
      <c r="M2" s="65" t="s">
        <v>13</v>
      </c>
      <c r="N2" s="69"/>
      <c r="O2" s="67"/>
      <c r="P2" s="65" t="s">
        <v>13</v>
      </c>
      <c r="Q2" s="61"/>
      <c r="R2" s="66" t="s">
        <v>13</v>
      </c>
      <c r="S2" s="65" t="s">
        <v>12</v>
      </c>
      <c r="T2" s="67"/>
      <c r="U2" s="65" t="s">
        <v>13</v>
      </c>
      <c r="V2" s="61"/>
      <c r="W2" s="67"/>
      <c r="X2" s="65" t="s">
        <v>13</v>
      </c>
      <c r="Y2" s="70"/>
      <c r="Z2" s="178" t="s">
        <v>50</v>
      </c>
      <c r="AA2" s="71" t="s">
        <v>15</v>
      </c>
      <c r="AB2" s="32"/>
      <c r="AC2" s="32" t="s">
        <v>17</v>
      </c>
      <c r="AD2" s="34" t="s">
        <v>14</v>
      </c>
    </row>
    <row r="3" spans="1:33" ht="12.75">
      <c r="A3" t="s">
        <v>64</v>
      </c>
      <c r="B3" s="109">
        <v>185</v>
      </c>
      <c r="C3" s="176">
        <v>5951</v>
      </c>
      <c r="D3" s="137">
        <v>14.48</v>
      </c>
      <c r="E3" s="190">
        <v>531</v>
      </c>
      <c r="F3" s="184"/>
      <c r="G3" s="151">
        <v>4.5</v>
      </c>
      <c r="H3" s="159">
        <v>428</v>
      </c>
      <c r="I3" s="156">
        <v>1</v>
      </c>
      <c r="J3" s="139">
        <v>8.79</v>
      </c>
      <c r="K3" s="164">
        <v>388</v>
      </c>
      <c r="L3" s="161">
        <v>29.23</v>
      </c>
      <c r="M3" s="168">
        <v>462</v>
      </c>
      <c r="N3" s="165">
        <v>2</v>
      </c>
      <c r="O3" s="140">
        <v>50.63</v>
      </c>
      <c r="P3" s="160">
        <v>457</v>
      </c>
      <c r="Q3" s="161">
        <v>36.2</v>
      </c>
      <c r="R3" s="138">
        <v>439</v>
      </c>
      <c r="S3" s="154"/>
      <c r="T3" s="170">
        <v>14.95</v>
      </c>
      <c r="U3" s="160">
        <v>188</v>
      </c>
      <c r="V3" s="156">
        <v>13</v>
      </c>
      <c r="W3" s="139">
        <v>39.16</v>
      </c>
      <c r="X3" s="164">
        <v>372</v>
      </c>
      <c r="Y3" s="173"/>
      <c r="Z3" s="138">
        <v>2686</v>
      </c>
      <c r="AA3" s="141">
        <v>3265</v>
      </c>
      <c r="AB3" s="32"/>
      <c r="AC3" s="32">
        <v>1843</v>
      </c>
      <c r="AD3" s="33">
        <v>3190</v>
      </c>
      <c r="AE3" s="1">
        <v>0</v>
      </c>
      <c r="AF3" s="1">
        <v>1</v>
      </c>
      <c r="AG3" s="1" t="s">
        <v>47</v>
      </c>
    </row>
    <row r="4" spans="1:33" ht="12.75">
      <c r="A4" t="s">
        <v>62</v>
      </c>
      <c r="B4" s="110">
        <v>184</v>
      </c>
      <c r="C4" s="179">
        <v>4298</v>
      </c>
      <c r="D4" s="142">
        <v>15.71</v>
      </c>
      <c r="E4" s="143">
        <v>364</v>
      </c>
      <c r="F4" s="183"/>
      <c r="G4" s="152">
        <v>3.97</v>
      </c>
      <c r="H4" s="160">
        <v>301</v>
      </c>
      <c r="I4" s="157">
        <v>1</v>
      </c>
      <c r="J4" s="145">
        <v>15.61</v>
      </c>
      <c r="K4" s="164">
        <v>205</v>
      </c>
      <c r="L4" s="162">
        <v>21.73</v>
      </c>
      <c r="M4" s="169">
        <v>321</v>
      </c>
      <c r="N4" s="166">
        <v>3</v>
      </c>
      <c r="O4" s="146">
        <v>7.88</v>
      </c>
      <c r="P4" s="160">
        <v>295</v>
      </c>
      <c r="Q4" s="162">
        <v>41.36</v>
      </c>
      <c r="R4" s="144">
        <v>214</v>
      </c>
      <c r="S4" s="155"/>
      <c r="T4" s="171">
        <v>14.23</v>
      </c>
      <c r="U4" s="160">
        <v>176</v>
      </c>
      <c r="V4" s="157">
        <v>14</v>
      </c>
      <c r="W4" s="145">
        <v>25.36</v>
      </c>
      <c r="X4" s="164">
        <v>280</v>
      </c>
      <c r="Y4" s="174"/>
      <c r="Z4" s="144">
        <v>2142</v>
      </c>
      <c r="AA4" s="147">
        <v>2156</v>
      </c>
      <c r="AB4" s="32"/>
      <c r="AC4" s="32">
        <v>1580</v>
      </c>
      <c r="AD4" s="33">
        <v>2497</v>
      </c>
      <c r="AE4" s="1">
        <v>0</v>
      </c>
      <c r="AF4" s="1">
        <v>1</v>
      </c>
      <c r="AG4" s="1" t="s">
        <v>47</v>
      </c>
    </row>
    <row r="5" spans="1:33" ht="12.75">
      <c r="A5" t="s">
        <v>63</v>
      </c>
      <c r="B5" s="110">
        <v>186</v>
      </c>
      <c r="C5" s="179">
        <v>3903</v>
      </c>
      <c r="D5" s="142">
        <v>15.7</v>
      </c>
      <c r="E5" s="143">
        <v>365</v>
      </c>
      <c r="F5" s="183"/>
      <c r="G5" s="152">
        <v>3.87</v>
      </c>
      <c r="H5" s="160">
        <v>279</v>
      </c>
      <c r="I5" s="157">
        <v>1</v>
      </c>
      <c r="J5" s="145">
        <v>21.65</v>
      </c>
      <c r="K5" s="164">
        <v>87</v>
      </c>
      <c r="L5" s="162">
        <v>26.62</v>
      </c>
      <c r="M5" s="169">
        <v>413</v>
      </c>
      <c r="N5" s="166">
        <v>4</v>
      </c>
      <c r="O5" s="146">
        <v>19.56</v>
      </c>
      <c r="P5" s="160">
        <v>0</v>
      </c>
      <c r="Q5" s="162">
        <v>38.39</v>
      </c>
      <c r="R5" s="144">
        <v>335</v>
      </c>
      <c r="S5" s="155"/>
      <c r="T5" s="171">
        <v>20.69</v>
      </c>
      <c r="U5" s="160">
        <v>290</v>
      </c>
      <c r="V5" s="157">
        <v>16</v>
      </c>
      <c r="W5" s="145">
        <v>24.64</v>
      </c>
      <c r="X5" s="164">
        <v>101</v>
      </c>
      <c r="Y5" s="174"/>
      <c r="Z5" s="144">
        <v>2033</v>
      </c>
      <c r="AA5" s="147">
        <v>1870</v>
      </c>
      <c r="AB5" s="32"/>
      <c r="AC5" s="32">
        <v>1586</v>
      </c>
      <c r="AD5" s="33">
        <v>2278</v>
      </c>
      <c r="AE5" s="1">
        <v>0</v>
      </c>
      <c r="AF5" s="1">
        <v>1</v>
      </c>
      <c r="AG5" s="1" t="s">
        <v>47</v>
      </c>
    </row>
    <row r="6" spans="1:33" ht="12.75">
      <c r="A6" s="186"/>
      <c r="B6" s="180"/>
      <c r="C6" s="179">
        <v>0</v>
      </c>
      <c r="D6" s="142"/>
      <c r="E6" s="143">
        <v>0</v>
      </c>
      <c r="F6" s="183"/>
      <c r="G6" s="152"/>
      <c r="H6" s="160">
        <v>0</v>
      </c>
      <c r="I6" s="157"/>
      <c r="J6" s="145"/>
      <c r="K6" s="164">
        <v>0</v>
      </c>
      <c r="L6" s="162"/>
      <c r="M6" s="169">
        <v>0</v>
      </c>
      <c r="N6" s="166"/>
      <c r="O6" s="146"/>
      <c r="P6" s="160">
        <v>0</v>
      </c>
      <c r="Q6" s="162"/>
      <c r="R6" s="144">
        <v>0</v>
      </c>
      <c r="S6" s="155"/>
      <c r="T6" s="171"/>
      <c r="U6" s="160">
        <v>0</v>
      </c>
      <c r="V6" s="157"/>
      <c r="W6" s="145"/>
      <c r="X6" s="164">
        <v>0</v>
      </c>
      <c r="Y6" s="174"/>
      <c r="Z6" s="144"/>
      <c r="AA6" s="147">
        <v>0</v>
      </c>
      <c r="AB6" s="32"/>
      <c r="AC6" s="32"/>
      <c r="AD6" s="33">
        <v>0</v>
      </c>
      <c r="AE6" s="1">
        <v>0</v>
      </c>
      <c r="AF6" s="1">
        <v>1</v>
      </c>
      <c r="AG6" s="1" t="s">
        <v>47</v>
      </c>
    </row>
    <row r="7" spans="1:33" ht="12.75">
      <c r="A7" s="186"/>
      <c r="B7" s="180"/>
      <c r="C7" s="179">
        <v>0</v>
      </c>
      <c r="D7" s="142"/>
      <c r="E7" s="143">
        <v>0</v>
      </c>
      <c r="F7" s="183"/>
      <c r="G7" s="152"/>
      <c r="H7" s="160">
        <v>0</v>
      </c>
      <c r="I7" s="157"/>
      <c r="J7" s="145"/>
      <c r="K7" s="164">
        <v>0</v>
      </c>
      <c r="L7" s="162"/>
      <c r="M7" s="169">
        <v>0</v>
      </c>
      <c r="N7" s="166"/>
      <c r="O7" s="146"/>
      <c r="P7" s="160">
        <v>0</v>
      </c>
      <c r="Q7" s="162"/>
      <c r="R7" s="144">
        <v>0</v>
      </c>
      <c r="S7" s="155"/>
      <c r="T7" s="171"/>
      <c r="U7" s="160">
        <v>0</v>
      </c>
      <c r="V7" s="157"/>
      <c r="W7" s="145"/>
      <c r="X7" s="164">
        <v>0</v>
      </c>
      <c r="Y7" s="174"/>
      <c r="Z7" s="144"/>
      <c r="AA7" s="147">
        <v>0</v>
      </c>
      <c r="AB7" s="32"/>
      <c r="AC7" s="32"/>
      <c r="AD7" s="33">
        <v>0</v>
      </c>
      <c r="AE7" s="1">
        <v>0</v>
      </c>
      <c r="AF7" s="1">
        <v>1</v>
      </c>
      <c r="AG7" s="1" t="s">
        <v>47</v>
      </c>
    </row>
    <row r="8" spans="1:33" ht="12.75">
      <c r="A8" s="186"/>
      <c r="B8" s="180"/>
      <c r="C8" s="179">
        <v>0</v>
      </c>
      <c r="D8" s="142"/>
      <c r="E8" s="143">
        <v>0</v>
      </c>
      <c r="F8" s="183"/>
      <c r="G8" s="152"/>
      <c r="H8" s="160">
        <v>0</v>
      </c>
      <c r="I8" s="157"/>
      <c r="J8" s="145"/>
      <c r="K8" s="164">
        <v>0</v>
      </c>
      <c r="L8" s="162"/>
      <c r="M8" s="169">
        <v>0</v>
      </c>
      <c r="N8" s="166"/>
      <c r="O8" s="146"/>
      <c r="P8" s="160">
        <v>0</v>
      </c>
      <c r="Q8" s="162"/>
      <c r="R8" s="144">
        <v>0</v>
      </c>
      <c r="S8" s="155"/>
      <c r="T8" s="171"/>
      <c r="U8" s="160">
        <v>0</v>
      </c>
      <c r="V8" s="157"/>
      <c r="W8" s="145"/>
      <c r="X8" s="164">
        <v>0</v>
      </c>
      <c r="Y8" s="174"/>
      <c r="Z8" s="144"/>
      <c r="AA8" s="147">
        <v>0</v>
      </c>
      <c r="AB8" s="32"/>
      <c r="AC8" s="32"/>
      <c r="AD8" s="33">
        <v>0</v>
      </c>
      <c r="AE8" s="1">
        <v>0</v>
      </c>
      <c r="AF8" s="1">
        <v>1</v>
      </c>
      <c r="AG8" s="1" t="s">
        <v>47</v>
      </c>
    </row>
    <row r="9" spans="1:33" ht="12.75">
      <c r="A9" s="186"/>
      <c r="B9" s="180"/>
      <c r="C9" s="179">
        <v>0</v>
      </c>
      <c r="D9" s="142"/>
      <c r="E9" s="143">
        <v>0</v>
      </c>
      <c r="F9" s="183"/>
      <c r="G9" s="152"/>
      <c r="H9" s="160">
        <v>0</v>
      </c>
      <c r="I9" s="157"/>
      <c r="J9" s="145"/>
      <c r="K9" s="164">
        <v>0</v>
      </c>
      <c r="L9" s="162"/>
      <c r="M9" s="169">
        <v>0</v>
      </c>
      <c r="N9" s="166"/>
      <c r="O9" s="146"/>
      <c r="P9" s="160">
        <v>0</v>
      </c>
      <c r="Q9" s="162"/>
      <c r="R9" s="144">
        <v>0</v>
      </c>
      <c r="S9" s="155"/>
      <c r="T9" s="171"/>
      <c r="U9" s="160">
        <v>0</v>
      </c>
      <c r="V9" s="157"/>
      <c r="W9" s="145"/>
      <c r="X9" s="164">
        <v>0</v>
      </c>
      <c r="Y9" s="174"/>
      <c r="Z9" s="144"/>
      <c r="AA9" s="147">
        <v>0</v>
      </c>
      <c r="AB9" s="32"/>
      <c r="AC9" s="32"/>
      <c r="AD9" s="33">
        <v>0</v>
      </c>
      <c r="AE9" s="1">
        <v>0</v>
      </c>
      <c r="AF9" s="1">
        <v>1</v>
      </c>
      <c r="AG9" s="1" t="s">
        <v>47</v>
      </c>
    </row>
    <row r="10" spans="1:30" ht="12.75">
      <c r="A10" s="131"/>
      <c r="B10" s="110"/>
      <c r="C10" s="179">
        <f>SUM(Z10,E10,H10,K10,M10,P10,R10,U10,X10)</f>
        <v>0</v>
      </c>
      <c r="D10" s="148"/>
      <c r="E10" s="143">
        <f>IF(D10=0,0,IF(D10&gt;21,0,INT(17.857*(21-(D10*$AH10))^1.81)))</f>
        <v>0</v>
      </c>
      <c r="F10" s="155"/>
      <c r="G10" s="153"/>
      <c r="H10" s="160">
        <f>IF(G10=0,0,IF(G10*AI10*100&lt;21,0,INT(0.18881*(G10*AI10*100-210)^1.41)))</f>
        <v>0</v>
      </c>
      <c r="I10" s="158"/>
      <c r="J10" s="149"/>
      <c r="K10" s="164"/>
      <c r="L10" s="163"/>
      <c r="M10" s="169">
        <f>IF(L10=0,0,IF(L10*AK10&lt;3.8,0,INT(15.9803*(L10*AK10-3.8)^1.04)))</f>
        <v>0</v>
      </c>
      <c r="N10" s="167"/>
      <c r="O10" s="150"/>
      <c r="P10" s="160">
        <f>IF(N10+O10=0,0,IF(((60*INT(N10)+O10)*AL10)&gt;254,0,INT(0.11193*(254-((60*INT(N10)+O10))*AL10)^1.88)))</f>
        <v>0</v>
      </c>
      <c r="Q10" s="163"/>
      <c r="R10" s="144">
        <f>IF(Q10=0,0,IF(Q10*AM10&gt;52,0,INT(2.975*(52-Q10*AM10)^1.81)))</f>
        <v>0</v>
      </c>
      <c r="S10" s="155"/>
      <c r="T10" s="172"/>
      <c r="U10" s="160">
        <f>IF(T10=0,0,IF(T10*AN10&lt;3,0,INT(12.331*(T10*AN10-3)^1.1)))</f>
        <v>0</v>
      </c>
      <c r="V10" s="158"/>
      <c r="W10" s="149"/>
      <c r="X10" s="164">
        <f>IF(V10+W10=0,0,IF(((60*INT(V10)+W10)*AM10)&gt;1150,0,INT(0.00683*(1150-((60*INT(V10)+W10))*AM10)^1.88)))</f>
        <v>0</v>
      </c>
      <c r="Y10" s="174"/>
      <c r="Z10" s="144"/>
      <c r="AA10" s="147"/>
      <c r="AB10" s="32"/>
      <c r="AC10" s="32"/>
      <c r="AD10" s="33"/>
    </row>
    <row r="11" spans="1:27" ht="12.75">
      <c r="A11" s="81"/>
      <c r="B11" s="81"/>
      <c r="C11" s="81"/>
      <c r="D11" s="81"/>
      <c r="E11" s="81"/>
      <c r="F11" s="76"/>
      <c r="G11" s="81"/>
      <c r="H11" s="81"/>
      <c r="I11" s="81"/>
      <c r="J11" s="81"/>
      <c r="K11" s="81"/>
      <c r="L11" s="81"/>
      <c r="M11" s="81"/>
      <c r="N11" s="75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/>
      <c r="AA11" s="82"/>
    </row>
    <row r="12" spans="3:19" ht="12.75">
      <c r="C12" s="1"/>
      <c r="D12" s="1"/>
      <c r="E12" s="1"/>
      <c r="G12" s="1"/>
      <c r="H12" s="1"/>
      <c r="L12" s="1"/>
      <c r="Q12" s="1"/>
      <c r="R12" s="1"/>
      <c r="S12" s="1"/>
    </row>
    <row r="13" spans="3:19" ht="12.75">
      <c r="C13" s="1"/>
      <c r="D13" s="1"/>
      <c r="E13" s="1"/>
      <c r="G13" s="1"/>
      <c r="H13" s="1"/>
      <c r="L13" s="1"/>
      <c r="Q13" s="1"/>
      <c r="R13" s="1"/>
      <c r="S13" s="1"/>
    </row>
    <row r="14" spans="3:19" ht="12.75">
      <c r="C14" s="1"/>
      <c r="D14" s="1"/>
      <c r="E14" s="1"/>
      <c r="G14" s="1"/>
      <c r="H14" s="1"/>
      <c r="L14" s="1"/>
      <c r="Q14" s="1"/>
      <c r="R14" s="1"/>
      <c r="S14" s="1"/>
    </row>
    <row r="15" spans="3:19" ht="12.75">
      <c r="C15" s="1"/>
      <c r="D15" s="1"/>
      <c r="E15" s="1"/>
      <c r="G15" s="1"/>
      <c r="H15" s="1"/>
      <c r="L15" s="1"/>
      <c r="Q15" s="1"/>
      <c r="R15" s="1"/>
      <c r="S15" s="1"/>
    </row>
    <row r="16" spans="3:19" ht="12.75">
      <c r="C16" s="1"/>
      <c r="D16" s="1"/>
      <c r="E16" s="1"/>
      <c r="G16" s="1"/>
      <c r="H16" s="1"/>
      <c r="L16" s="1"/>
      <c r="Q16" s="1"/>
      <c r="R16" s="1"/>
      <c r="S16" s="1"/>
    </row>
    <row r="17" spans="3:19" ht="12.75">
      <c r="C17" s="1"/>
      <c r="D17" s="1"/>
      <c r="E17" s="1"/>
      <c r="G17" s="1"/>
      <c r="H17" s="1"/>
      <c r="L17" s="1"/>
      <c r="Q17" s="1"/>
      <c r="R17" s="1"/>
      <c r="S17" s="1"/>
    </row>
    <row r="18" spans="3:19" ht="12.75">
      <c r="C18" s="1"/>
      <c r="D18" s="1"/>
      <c r="E18" s="1"/>
      <c r="G18" s="1"/>
      <c r="H18" s="1"/>
      <c r="L18" s="1"/>
      <c r="Q18" s="1"/>
      <c r="R18" s="1"/>
      <c r="S18" s="1"/>
    </row>
    <row r="19" spans="3:19" ht="12.75">
      <c r="C19" s="1"/>
      <c r="D19" s="1"/>
      <c r="E19" s="1"/>
      <c r="G19" s="1"/>
      <c r="H19" s="1"/>
      <c r="L19" s="1"/>
      <c r="Q19" s="1"/>
      <c r="R19" s="1"/>
      <c r="S19" s="1"/>
    </row>
    <row r="20" spans="3:19" ht="12.75">
      <c r="C20" s="1"/>
      <c r="D20" s="1"/>
      <c r="E20" s="1"/>
      <c r="G20" s="1"/>
      <c r="H20" s="1"/>
      <c r="L20" s="1"/>
      <c r="Q20" s="1"/>
      <c r="R20" s="1"/>
      <c r="S20" s="1"/>
    </row>
    <row r="21" spans="3:19" ht="12.75">
      <c r="C21" s="1"/>
      <c r="D21" s="1"/>
      <c r="E21" s="1"/>
      <c r="G21" s="1"/>
      <c r="H21" s="1"/>
      <c r="L21" s="1"/>
      <c r="Q21" s="1"/>
      <c r="R21" s="1"/>
      <c r="S21" s="1"/>
    </row>
    <row r="22" spans="3:19" ht="12.75">
      <c r="C22" s="1"/>
      <c r="D22" s="1"/>
      <c r="E22" s="1"/>
      <c r="G22" s="1"/>
      <c r="H22" s="1"/>
      <c r="L22" s="1"/>
      <c r="Q22" s="1"/>
      <c r="R22" s="1"/>
      <c r="S22" s="1"/>
    </row>
  </sheetData>
  <sheetProtection/>
  <conditionalFormatting sqref="H3:H10 K3:K10 M3:M10 P3:P10 R3:S10 X3:X10 U3:U10 E3:F10">
    <cfRule type="cellIs" priority="2" dxfId="1" operator="equal" stopIfTrue="1">
      <formula>0</formula>
    </cfRule>
  </conditionalFormatting>
  <conditionalFormatting sqref="C3:AA10 A6:B10 B3:B5">
    <cfRule type="cellIs" priority="1" dxfId="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4" r:id="rId1"/>
  <headerFooter alignWithMargins="0">
    <oddHeader>&amp;L14 kamp 12 en 13 september 2009
&amp;Ctweede dag&amp;RAV'40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MeesPierson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Rolands laptop</cp:lastModifiedBy>
  <cp:lastPrinted>2011-09-18T18:22:47Z</cp:lastPrinted>
  <dcterms:created xsi:type="dcterms:W3CDTF">2001-04-28T11:04:52Z</dcterms:created>
  <dcterms:modified xsi:type="dcterms:W3CDTF">2011-09-19T19:34:23Z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  <property fmtid="{D5CDD505-2E9C-101B-9397-08002B2CF9AE}" pid="4" name="Dato">
    <vt:lpwstr>2011-09-18T00:00:00Z</vt:lpwstr>
  </property>
  <property fmtid="{D5CDD505-2E9C-101B-9397-08002B2CF9AE}" pid="5" name="Arrangør - Sted">
    <vt:lpwstr>Delft, NED</vt:lpwstr>
  </property>
  <property fmtid="{D5CDD505-2E9C-101B-9397-08002B2CF9AE}" pid="6" name="Krets">
    <vt:lpwstr/>
  </property>
  <property fmtid="{D5CDD505-2E9C-101B-9397-08002B2CF9AE}" pid="7" name="Arrangement navn">
    <vt:lpwstr>20-kamp</vt:lpwstr>
  </property>
</Properties>
</file>